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22995" windowHeight="8955"/>
  </bookViews>
  <sheets>
    <sheet name=" Целеви нива" sheetId="1" r:id="rId1"/>
  </sheets>
  <externalReferences>
    <externalReference r:id="rId2"/>
    <externalReference r:id="rId3"/>
    <externalReference r:id="rId4"/>
  </externalReferences>
  <definedNames>
    <definedName name="_xlnm.Print_Area" localSheetId="0">' Целеви нива'!$A$1:$R$164</definedName>
    <definedName name="_xlnm.Print_Titles" localSheetId="0">' Целеви нива'!$1:$5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>#REF!</definedName>
    <definedName name="Вземания_по_ДДС" localSheetId="0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>#REF!</definedName>
    <definedName name="ВС_1" localSheetId="0">#REF!</definedName>
    <definedName name="ВС_1">#REF!</definedName>
    <definedName name="ВС_2" localSheetId="0">#REF!</definedName>
    <definedName name="ВС_2">#REF!</definedName>
    <definedName name="ВС_3" localSheetId="0">#REF!</definedName>
    <definedName name="ВС_3">#REF!</definedName>
    <definedName name="ВС_4" localSheetId="0">#REF!</definedName>
    <definedName name="ВС_4">#REF!</definedName>
    <definedName name="ВС_5" localSheetId="0">#REF!</definedName>
    <definedName name="ВС_5">#REF!</definedName>
    <definedName name="Всичко_инвестиции" localSheetId="0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>#REF!</definedName>
    <definedName name="Данъци" localSheetId="0">#REF!</definedName>
    <definedName name="Данъци">#REF!</definedName>
    <definedName name="Данъчен_период" localSheetId="0">#REF!</definedName>
    <definedName name="Данъчен_период">#REF!</definedName>
    <definedName name="Дни_на_оборот_на_запасите" localSheetId="0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>#REF!</definedName>
    <definedName name="Зона_1" localSheetId="0">#REF!</definedName>
    <definedName name="Зона_1">#REF!</definedName>
    <definedName name="Зона_2" localSheetId="0">#REF!</definedName>
    <definedName name="Зона_2">#REF!</definedName>
    <definedName name="Зона_3" localSheetId="0">#REF!</definedName>
    <definedName name="Зона_3">#REF!</definedName>
    <definedName name="Зона_4" localSheetId="0">#REF!</definedName>
    <definedName name="Зона_4">#REF!</definedName>
    <definedName name="Зона_5" localSheetId="0">#REF!</definedName>
    <definedName name="Зона_5">#REF!</definedName>
    <definedName name="Лихви" localSheetId="0">#REF!</definedName>
    <definedName name="Лихви">#REF!</definedName>
    <definedName name="Материали" localSheetId="0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>#REF!</definedName>
    <definedName name="Начална_година" localSheetId="0">#REF!</definedName>
    <definedName name="Начална_година">#REF!</definedName>
    <definedName name="Общо_разходи_за_заплати" localSheetId="0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>#REF!</definedName>
    <definedName name="Платен_ДДС" localSheetId="0">#REF!</definedName>
    <definedName name="Платен_ДДС">#REF!</definedName>
    <definedName name="Погасяване_главници_ДЗ" localSheetId="0">#REF!</definedName>
    <definedName name="Погасяване_главници_ДЗ">#REF!</definedName>
    <definedName name="Погасяване_главници_КЗ" localSheetId="0">#REF!</definedName>
    <definedName name="Погасяване_главници_КЗ">#REF!</definedName>
    <definedName name="Погасяване_главници_ОЗ" localSheetId="0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>#REF!</definedName>
    <definedName name="Получени_КЗ" localSheetId="0">#REF!</definedName>
    <definedName name="Получени_КЗ">#REF!</definedName>
    <definedName name="Получени_ОЗ" localSheetId="0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>#REF!</definedName>
    <definedName name="Продажби" localSheetId="0">#REF!</definedName>
    <definedName name="Продажби">#REF!</definedName>
    <definedName name="Разходи_за_външни_услуги" localSheetId="0">#REF!</definedName>
    <definedName name="Разходи_за_външни_услуги">#REF!</definedName>
    <definedName name="Разходи_за_материали" localSheetId="0">#REF!</definedName>
    <definedName name="Разходи_за_материали">#REF!</definedName>
    <definedName name="Разходи_за_осигуровки" localSheetId="0">#REF!</definedName>
    <definedName name="Разходи_за_осигуровки">#REF!</definedName>
    <definedName name="Срок_на_плащане" localSheetId="0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>#REF!</definedName>
    <definedName name="Ставка_ДДС" localSheetId="0">#REF!</definedName>
    <definedName name="Ставка_ДДС">#REF!</definedName>
    <definedName name="Събран_ДДС" localSheetId="0">#REF!</definedName>
    <definedName name="Събран_ДДС">#REF!</definedName>
    <definedName name="Услуга_1" localSheetId="0">#REF!</definedName>
    <definedName name="Услуга_1">#REF!</definedName>
    <definedName name="Услуга_2" localSheetId="0">#REF!</definedName>
    <definedName name="Услуга_2">#REF!</definedName>
    <definedName name="Услуга_3" localSheetId="0">#REF!</definedName>
    <definedName name="Услуга_3">#REF!</definedName>
    <definedName name="Услуга_4" localSheetId="0">#REF!</definedName>
    <definedName name="Услуга_4">#REF!</definedName>
    <definedName name="Услуга_5" localSheetId="0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R164" i="1" l="1"/>
  <c r="Q164" i="1"/>
  <c r="R161" i="1"/>
  <c r="Q161" i="1"/>
  <c r="R157" i="1"/>
  <c r="Q157" i="1"/>
  <c r="R154" i="1"/>
  <c r="Q154" i="1"/>
  <c r="R150" i="1"/>
  <c r="Q150" i="1"/>
  <c r="R146" i="1"/>
  <c r="Q146" i="1"/>
  <c r="R143" i="1"/>
  <c r="Q143" i="1"/>
  <c r="R140" i="1"/>
  <c r="Q140" i="1"/>
  <c r="R137" i="1"/>
  <c r="Q137" i="1"/>
  <c r="R134" i="1"/>
  <c r="Q134" i="1"/>
  <c r="R133" i="1"/>
  <c r="R131" i="1"/>
  <c r="Q131" i="1"/>
  <c r="R128" i="1"/>
  <c r="Q128" i="1"/>
  <c r="R125" i="1"/>
  <c r="Q125" i="1"/>
  <c r="R121" i="1"/>
  <c r="Q121" i="1"/>
  <c r="R118" i="1"/>
  <c r="Q118" i="1"/>
  <c r="R115" i="1"/>
  <c r="Q115" i="1"/>
  <c r="R112" i="1"/>
  <c r="Q112" i="1"/>
  <c r="R109" i="1"/>
  <c r="Q109" i="1"/>
  <c r="R106" i="1"/>
  <c r="Q106" i="1"/>
  <c r="R103" i="1"/>
  <c r="Q103" i="1"/>
  <c r="R100" i="1"/>
  <c r="Q100" i="1"/>
  <c r="R97" i="1"/>
  <c r="Q97" i="1"/>
  <c r="R94" i="1"/>
  <c r="Q94" i="1"/>
  <c r="R91" i="1"/>
  <c r="Q91" i="1"/>
  <c r="Q88" i="1"/>
  <c r="R85" i="1"/>
  <c r="Q85" i="1"/>
  <c r="R82" i="1"/>
  <c r="Q82" i="1"/>
  <c r="R79" i="1"/>
  <c r="Q79" i="1"/>
  <c r="Q76" i="1"/>
  <c r="R75" i="1"/>
  <c r="R76" i="1" s="1"/>
  <c r="Q73" i="1"/>
  <c r="R69" i="1"/>
  <c r="Q69" i="1"/>
  <c r="R65" i="1"/>
  <c r="Q65" i="1"/>
  <c r="R62" i="1"/>
  <c r="Q62" i="1"/>
  <c r="R58" i="1"/>
  <c r="Q58" i="1"/>
  <c r="R55" i="1"/>
  <c r="Q55" i="1"/>
  <c r="Q51" i="1"/>
  <c r="R50" i="1"/>
  <c r="R51" i="1" s="1"/>
  <c r="Q47" i="1"/>
  <c r="Q45" i="1"/>
  <c r="R44" i="1"/>
  <c r="R47" i="1" s="1"/>
  <c r="R41" i="1"/>
  <c r="Q41" i="1"/>
  <c r="R38" i="1"/>
  <c r="Q38" i="1"/>
  <c r="R35" i="1"/>
  <c r="Q35" i="1"/>
  <c r="R32" i="1"/>
  <c r="Q32" i="1"/>
  <c r="Q28" i="1"/>
  <c r="R27" i="1"/>
  <c r="R28" i="1" s="1"/>
  <c r="R23" i="1"/>
  <c r="Q23" i="1"/>
  <c r="Q20" i="1"/>
  <c r="R19" i="1"/>
  <c r="R20" i="1" s="1"/>
  <c r="R16" i="1"/>
  <c r="Q16" i="1"/>
  <c r="R13" i="1"/>
  <c r="Q13" i="1"/>
  <c r="R9" i="1"/>
  <c r="Q9" i="1"/>
  <c r="R45" i="1" l="1"/>
  <c r="R72" i="1"/>
  <c r="P164" i="1"/>
  <c r="O164" i="1"/>
  <c r="P161" i="1"/>
  <c r="O161" i="1"/>
  <c r="P157" i="1"/>
  <c r="O157" i="1"/>
  <c r="P154" i="1"/>
  <c r="O154" i="1"/>
  <c r="P150" i="1"/>
  <c r="O150" i="1"/>
  <c r="P146" i="1"/>
  <c r="O146" i="1"/>
  <c r="P143" i="1"/>
  <c r="O143" i="1"/>
  <c r="P140" i="1"/>
  <c r="O140" i="1"/>
  <c r="P137" i="1"/>
  <c r="O137" i="1"/>
  <c r="P134" i="1"/>
  <c r="O134" i="1"/>
  <c r="P131" i="1"/>
  <c r="O131" i="1"/>
  <c r="P128" i="1"/>
  <c r="O128" i="1"/>
  <c r="P125" i="1"/>
  <c r="O125" i="1"/>
  <c r="P121" i="1"/>
  <c r="O121" i="1"/>
  <c r="P118" i="1"/>
  <c r="O118" i="1"/>
  <c r="P115" i="1"/>
  <c r="O115" i="1"/>
  <c r="P112" i="1"/>
  <c r="O112" i="1"/>
  <c r="P109" i="1"/>
  <c r="O109" i="1"/>
  <c r="P106" i="1"/>
  <c r="O106" i="1"/>
  <c r="P103" i="1"/>
  <c r="O103" i="1"/>
  <c r="P100" i="1"/>
  <c r="O100" i="1"/>
  <c r="P97" i="1"/>
  <c r="O97" i="1"/>
  <c r="P94" i="1"/>
  <c r="O94" i="1"/>
  <c r="P91" i="1"/>
  <c r="O91" i="1"/>
  <c r="P88" i="1"/>
  <c r="O88" i="1"/>
  <c r="P85" i="1"/>
  <c r="O85" i="1"/>
  <c r="P82" i="1"/>
  <c r="O82" i="1"/>
  <c r="P79" i="1"/>
  <c r="O79" i="1"/>
  <c r="P76" i="1"/>
  <c r="O76" i="1"/>
  <c r="P73" i="1"/>
  <c r="O73" i="1"/>
  <c r="P69" i="1"/>
  <c r="O69" i="1"/>
  <c r="P65" i="1"/>
  <c r="O65" i="1"/>
  <c r="P62" i="1"/>
  <c r="O62" i="1"/>
  <c r="P58" i="1"/>
  <c r="O58" i="1"/>
  <c r="P55" i="1"/>
  <c r="O55" i="1"/>
  <c r="P51" i="1"/>
  <c r="O51" i="1"/>
  <c r="P47" i="1"/>
  <c r="O47" i="1"/>
  <c r="P45" i="1"/>
  <c r="O45" i="1"/>
  <c r="P41" i="1"/>
  <c r="O41" i="1"/>
  <c r="P38" i="1"/>
  <c r="O38" i="1"/>
  <c r="P35" i="1"/>
  <c r="O35" i="1"/>
  <c r="P32" i="1"/>
  <c r="O32" i="1"/>
  <c r="P28" i="1"/>
  <c r="O28" i="1"/>
  <c r="P27" i="1"/>
  <c r="P23" i="1"/>
  <c r="O23" i="1"/>
  <c r="P20" i="1"/>
  <c r="O20" i="1"/>
  <c r="P16" i="1"/>
  <c r="O16" i="1"/>
  <c r="P13" i="1"/>
  <c r="O13" i="1"/>
  <c r="P9" i="1"/>
  <c r="O9" i="1"/>
  <c r="R73" i="1" l="1"/>
  <c r="R87" i="1"/>
  <c r="R88" i="1" s="1"/>
  <c r="N164" i="1"/>
  <c r="M164" i="1"/>
  <c r="N161" i="1"/>
  <c r="M161" i="1"/>
  <c r="N157" i="1"/>
  <c r="M157" i="1"/>
  <c r="N154" i="1"/>
  <c r="M154" i="1"/>
  <c r="N150" i="1"/>
  <c r="M150" i="1"/>
  <c r="N146" i="1"/>
  <c r="M146" i="1"/>
  <c r="N143" i="1"/>
  <c r="M143" i="1"/>
  <c r="N140" i="1"/>
  <c r="M140" i="1"/>
  <c r="N137" i="1"/>
  <c r="M137" i="1"/>
  <c r="N134" i="1"/>
  <c r="M134" i="1"/>
  <c r="N131" i="1"/>
  <c r="M131" i="1"/>
  <c r="N128" i="1"/>
  <c r="M128" i="1"/>
  <c r="N125" i="1"/>
  <c r="M125" i="1"/>
  <c r="N121" i="1"/>
  <c r="M121" i="1"/>
  <c r="N118" i="1"/>
  <c r="M118" i="1"/>
  <c r="N115" i="1"/>
  <c r="M115" i="1"/>
  <c r="N112" i="1"/>
  <c r="M112" i="1"/>
  <c r="N109" i="1"/>
  <c r="M109" i="1"/>
  <c r="N106" i="1"/>
  <c r="M106" i="1"/>
  <c r="N103" i="1"/>
  <c r="M103" i="1"/>
  <c r="N100" i="1"/>
  <c r="M100" i="1"/>
  <c r="N97" i="1"/>
  <c r="M97" i="1"/>
  <c r="N94" i="1"/>
  <c r="M94" i="1"/>
  <c r="N91" i="1"/>
  <c r="M91" i="1"/>
  <c r="N88" i="1"/>
  <c r="M88" i="1"/>
  <c r="N85" i="1"/>
  <c r="M85" i="1"/>
  <c r="N82" i="1"/>
  <c r="M82" i="1"/>
  <c r="N79" i="1"/>
  <c r="M79" i="1"/>
  <c r="N76" i="1"/>
  <c r="M76" i="1"/>
  <c r="N73" i="1"/>
  <c r="M73" i="1"/>
  <c r="N69" i="1"/>
  <c r="M69" i="1"/>
  <c r="N65" i="1"/>
  <c r="M65" i="1"/>
  <c r="N62" i="1"/>
  <c r="M62" i="1"/>
  <c r="N58" i="1"/>
  <c r="M58" i="1"/>
  <c r="N55" i="1"/>
  <c r="M55" i="1"/>
  <c r="N51" i="1"/>
  <c r="M51" i="1"/>
  <c r="N47" i="1"/>
  <c r="M47" i="1"/>
  <c r="N45" i="1"/>
  <c r="M45" i="1"/>
  <c r="N41" i="1"/>
  <c r="M41" i="1"/>
  <c r="N38" i="1"/>
  <c r="M38" i="1"/>
  <c r="N35" i="1"/>
  <c r="M35" i="1"/>
  <c r="N32" i="1"/>
  <c r="M32" i="1"/>
  <c r="N28" i="1"/>
  <c r="M28" i="1"/>
  <c r="N23" i="1"/>
  <c r="M23" i="1"/>
  <c r="N20" i="1"/>
  <c r="M20" i="1"/>
  <c r="N16" i="1"/>
  <c r="M16" i="1"/>
  <c r="N13" i="1"/>
  <c r="M13" i="1"/>
  <c r="N9" i="1"/>
  <c r="M9" i="1"/>
  <c r="K146" i="1" l="1"/>
  <c r="K143" i="1"/>
  <c r="K140" i="1"/>
  <c r="K137" i="1"/>
  <c r="K134" i="1"/>
  <c r="K131" i="1"/>
  <c r="K128" i="1"/>
  <c r="K125" i="1"/>
  <c r="I146" i="1"/>
  <c r="I143" i="1"/>
  <c r="I140" i="1"/>
  <c r="I137" i="1"/>
  <c r="I134" i="1"/>
  <c r="I131" i="1"/>
  <c r="I128" i="1"/>
  <c r="I125" i="1"/>
  <c r="E146" i="1"/>
  <c r="E143" i="1"/>
  <c r="E140" i="1"/>
  <c r="E137" i="1"/>
  <c r="E134" i="1"/>
  <c r="E131" i="1"/>
  <c r="E128" i="1"/>
  <c r="E125" i="1"/>
  <c r="E150" i="1"/>
  <c r="E154" i="1"/>
  <c r="E157" i="1"/>
  <c r="E161" i="1"/>
  <c r="E164" i="1"/>
  <c r="F23" i="1"/>
  <c r="F20" i="1"/>
  <c r="F164" i="1"/>
  <c r="F161" i="1"/>
  <c r="F157" i="1"/>
  <c r="F154" i="1"/>
  <c r="F150" i="1"/>
  <c r="F146" i="1"/>
  <c r="F143" i="1"/>
  <c r="F140" i="1"/>
  <c r="F137" i="1"/>
  <c r="F134" i="1"/>
  <c r="F131" i="1"/>
  <c r="F128" i="1"/>
  <c r="F125" i="1"/>
  <c r="F121" i="1"/>
  <c r="F118" i="1"/>
  <c r="F115" i="1"/>
  <c r="F112" i="1"/>
  <c r="F109" i="1"/>
  <c r="F106" i="1"/>
  <c r="F103" i="1"/>
  <c r="F100" i="1"/>
  <c r="F97" i="1"/>
  <c r="F94" i="1"/>
  <c r="F91" i="1"/>
  <c r="F88" i="1"/>
  <c r="F85" i="1"/>
  <c r="F82" i="1"/>
  <c r="F79" i="1"/>
  <c r="F76" i="1"/>
  <c r="F73" i="1"/>
  <c r="F69" i="1"/>
  <c r="F65" i="1"/>
  <c r="F62" i="1"/>
  <c r="F58" i="1"/>
  <c r="F55" i="1"/>
  <c r="F51" i="1"/>
  <c r="F47" i="1"/>
  <c r="F45" i="1"/>
  <c r="F41" i="1"/>
  <c r="F38" i="1"/>
  <c r="F35" i="1"/>
  <c r="F32" i="1"/>
  <c r="E51" i="1"/>
  <c r="L28" i="1"/>
  <c r="K28" i="1"/>
  <c r="J28" i="1"/>
  <c r="I28" i="1"/>
  <c r="H28" i="1"/>
  <c r="G28" i="1"/>
  <c r="F28" i="1"/>
  <c r="E28" i="1"/>
  <c r="F16" i="1"/>
  <c r="F13" i="1"/>
  <c r="F9" i="1"/>
  <c r="L164" i="1"/>
  <c r="L161" i="1"/>
  <c r="L157" i="1"/>
  <c r="L154" i="1"/>
  <c r="L150" i="1"/>
  <c r="L146" i="1"/>
  <c r="L143" i="1"/>
  <c r="L140" i="1"/>
  <c r="L137" i="1"/>
  <c r="L134" i="1"/>
  <c r="L131" i="1"/>
  <c r="L128" i="1"/>
  <c r="L125" i="1"/>
  <c r="L121" i="1"/>
  <c r="L118" i="1"/>
  <c r="L115" i="1"/>
  <c r="L112" i="1"/>
  <c r="L109" i="1"/>
  <c r="L106" i="1"/>
  <c r="L103" i="1"/>
  <c r="L100" i="1"/>
  <c r="L97" i="1"/>
  <c r="L94" i="1"/>
  <c r="L91" i="1"/>
  <c r="L88" i="1"/>
  <c r="L85" i="1"/>
  <c r="L82" i="1"/>
  <c r="L79" i="1"/>
  <c r="L76" i="1"/>
  <c r="L73" i="1"/>
  <c r="L69" i="1"/>
  <c r="L65" i="1"/>
  <c r="L62" i="1"/>
  <c r="L58" i="1"/>
  <c r="L55" i="1"/>
  <c r="L51" i="1"/>
  <c r="L47" i="1"/>
  <c r="L45" i="1"/>
  <c r="L41" i="1"/>
  <c r="L38" i="1"/>
  <c r="L35" i="1"/>
  <c r="L32" i="1"/>
  <c r="L23" i="1"/>
  <c r="L20" i="1"/>
  <c r="L16" i="1"/>
  <c r="L13" i="1"/>
  <c r="L9" i="1"/>
  <c r="J164" i="1"/>
  <c r="J161" i="1"/>
  <c r="J157" i="1"/>
  <c r="J154" i="1"/>
  <c r="J150" i="1"/>
  <c r="J146" i="1"/>
  <c r="J143" i="1"/>
  <c r="J140" i="1"/>
  <c r="J137" i="1"/>
  <c r="J134" i="1"/>
  <c r="J131" i="1"/>
  <c r="J128" i="1"/>
  <c r="J125" i="1"/>
  <c r="J121" i="1"/>
  <c r="J118" i="1"/>
  <c r="J115" i="1"/>
  <c r="J112" i="1"/>
  <c r="J109" i="1"/>
  <c r="J106" i="1"/>
  <c r="J103" i="1"/>
  <c r="J100" i="1"/>
  <c r="J97" i="1"/>
  <c r="J94" i="1"/>
  <c r="J91" i="1"/>
  <c r="J88" i="1"/>
  <c r="J85" i="1"/>
  <c r="J82" i="1"/>
  <c r="J79" i="1"/>
  <c r="J76" i="1"/>
  <c r="J73" i="1"/>
  <c r="J69" i="1"/>
  <c r="J65" i="1"/>
  <c r="J62" i="1"/>
  <c r="J58" i="1"/>
  <c r="J55" i="1"/>
  <c r="J51" i="1"/>
  <c r="J47" i="1"/>
  <c r="J45" i="1"/>
  <c r="J41" i="1"/>
  <c r="J38" i="1"/>
  <c r="J35" i="1"/>
  <c r="J32" i="1"/>
  <c r="J23" i="1"/>
  <c r="J20" i="1"/>
  <c r="J16" i="1"/>
  <c r="J13" i="1"/>
  <c r="J9" i="1"/>
  <c r="H164" i="1"/>
  <c r="H161" i="1"/>
  <c r="H157" i="1"/>
  <c r="H154" i="1"/>
  <c r="H150" i="1"/>
  <c r="H146" i="1"/>
  <c r="H143" i="1"/>
  <c r="H140" i="1"/>
  <c r="H137" i="1"/>
  <c r="H134" i="1"/>
  <c r="H131" i="1"/>
  <c r="H128" i="1"/>
  <c r="H125" i="1"/>
  <c r="H121" i="1"/>
  <c r="H118" i="1"/>
  <c r="H115" i="1"/>
  <c r="H112" i="1"/>
  <c r="H109" i="1"/>
  <c r="H106" i="1"/>
  <c r="H103" i="1"/>
  <c r="H100" i="1"/>
  <c r="H97" i="1"/>
  <c r="H94" i="1"/>
  <c r="H91" i="1"/>
  <c r="H88" i="1"/>
  <c r="H85" i="1"/>
  <c r="H82" i="1"/>
  <c r="H79" i="1"/>
  <c r="H76" i="1"/>
  <c r="H73" i="1"/>
  <c r="H69" i="1"/>
  <c r="H65" i="1"/>
  <c r="H62" i="1"/>
  <c r="H58" i="1"/>
  <c r="H55" i="1"/>
  <c r="H51" i="1"/>
  <c r="H47" i="1"/>
  <c r="H45" i="1"/>
  <c r="H41" i="1"/>
  <c r="H38" i="1"/>
  <c r="H35" i="1"/>
  <c r="H32" i="1"/>
  <c r="H23" i="1"/>
  <c r="H20" i="1"/>
  <c r="H16" i="1"/>
  <c r="H13" i="1"/>
  <c r="H9" i="1"/>
  <c r="K164" i="1" l="1"/>
  <c r="K161" i="1"/>
  <c r="K157" i="1"/>
  <c r="K154" i="1"/>
  <c r="K150" i="1"/>
  <c r="K121" i="1"/>
  <c r="K118" i="1"/>
  <c r="K115" i="1"/>
  <c r="K112" i="1"/>
  <c r="K109" i="1"/>
  <c r="K106" i="1"/>
  <c r="K103" i="1"/>
  <c r="K100" i="1"/>
  <c r="K97" i="1"/>
  <c r="K94" i="1"/>
  <c r="K88" i="1"/>
  <c r="K85" i="1"/>
  <c r="K82" i="1"/>
  <c r="K79" i="1"/>
  <c r="K76" i="1"/>
  <c r="K73" i="1"/>
  <c r="K69" i="1"/>
  <c r="K65" i="1"/>
  <c r="K62" i="1"/>
  <c r="K58" i="1"/>
  <c r="K55" i="1"/>
  <c r="K51" i="1"/>
  <c r="K47" i="1"/>
  <c r="K45" i="1"/>
  <c r="K41" i="1"/>
  <c r="K38" i="1"/>
  <c r="K35" i="1"/>
  <c r="K32" i="1"/>
  <c r="K23" i="1"/>
  <c r="K20" i="1"/>
  <c r="K16" i="1"/>
  <c r="K13" i="1"/>
  <c r="K9" i="1"/>
  <c r="I164" i="1"/>
  <c r="I161" i="1"/>
  <c r="I157" i="1"/>
  <c r="I154" i="1"/>
  <c r="I150" i="1"/>
  <c r="I121" i="1"/>
  <c r="I118" i="1"/>
  <c r="I115" i="1"/>
  <c r="I112" i="1"/>
  <c r="I109" i="1"/>
  <c r="I106" i="1"/>
  <c r="I103" i="1"/>
  <c r="I100" i="1"/>
  <c r="I97" i="1"/>
  <c r="I94" i="1"/>
  <c r="I91" i="1"/>
  <c r="I88" i="1"/>
  <c r="I85" i="1"/>
  <c r="I82" i="1"/>
  <c r="I79" i="1"/>
  <c r="I76" i="1"/>
  <c r="I73" i="1"/>
  <c r="I69" i="1"/>
  <c r="I65" i="1"/>
  <c r="I62" i="1"/>
  <c r="I58" i="1"/>
  <c r="I55" i="1"/>
  <c r="I51" i="1"/>
  <c r="I47" i="1"/>
  <c r="I45" i="1"/>
  <c r="I41" i="1"/>
  <c r="I38" i="1"/>
  <c r="I35" i="1"/>
  <c r="I32" i="1"/>
  <c r="I23" i="1"/>
  <c r="I20" i="1"/>
  <c r="I16" i="1"/>
  <c r="I13" i="1"/>
  <c r="I9" i="1"/>
  <c r="G164" i="1"/>
  <c r="G161" i="1"/>
  <c r="G157" i="1"/>
  <c r="G154" i="1"/>
  <c r="G150" i="1"/>
  <c r="G121" i="1"/>
  <c r="G118" i="1"/>
  <c r="G115" i="1"/>
  <c r="G112" i="1"/>
  <c r="G109" i="1"/>
  <c r="G106" i="1"/>
  <c r="G103" i="1"/>
  <c r="G100" i="1"/>
  <c r="G97" i="1"/>
  <c r="G94" i="1"/>
  <c r="G91" i="1"/>
  <c r="G88" i="1"/>
  <c r="G85" i="1"/>
  <c r="G82" i="1"/>
  <c r="G79" i="1"/>
  <c r="G76" i="1"/>
  <c r="G73" i="1"/>
  <c r="G69" i="1"/>
  <c r="G65" i="1"/>
  <c r="G62" i="1"/>
  <c r="G58" i="1"/>
  <c r="G55" i="1"/>
  <c r="G51" i="1"/>
  <c r="G47" i="1"/>
  <c r="G45" i="1"/>
  <c r="G41" i="1"/>
  <c r="G38" i="1"/>
  <c r="G35" i="1"/>
  <c r="G32" i="1"/>
  <c r="G23" i="1"/>
  <c r="G20" i="1"/>
  <c r="G16" i="1"/>
  <c r="G13" i="1"/>
  <c r="G9" i="1"/>
  <c r="E121" i="1"/>
  <c r="E118" i="1"/>
  <c r="E115" i="1"/>
  <c r="E112" i="1"/>
  <c r="E109" i="1"/>
  <c r="E106" i="1"/>
  <c r="E103" i="1"/>
  <c r="E100" i="1"/>
  <c r="E97" i="1"/>
  <c r="E94" i="1"/>
  <c r="E91" i="1"/>
  <c r="E88" i="1"/>
  <c r="E85" i="1"/>
  <c r="E82" i="1"/>
  <c r="E79" i="1"/>
  <c r="E76" i="1"/>
  <c r="E73" i="1"/>
  <c r="E69" i="1"/>
  <c r="E65" i="1"/>
  <c r="E62" i="1"/>
  <c r="E58" i="1"/>
  <c r="E55" i="1"/>
  <c r="E47" i="1"/>
  <c r="E45" i="1"/>
  <c r="E41" i="1"/>
  <c r="E38" i="1"/>
  <c r="E35" i="1"/>
  <c r="E32" i="1"/>
  <c r="E23" i="1"/>
  <c r="E20" i="1"/>
  <c r="E16" i="1"/>
  <c r="E13" i="1"/>
  <c r="E9" i="1"/>
  <c r="K91" i="1" l="1"/>
</calcChain>
</file>

<file path=xl/sharedStrings.xml><?xml version="1.0" encoding="utf-8"?>
<sst xmlns="http://schemas.openxmlformats.org/spreadsheetml/2006/main" count="386" uniqueCount="239">
  <si>
    <t xml:space="preserve">Достигнати годишни целеви нива на показателите за качество на В и К услугите </t>
  </si>
  <si>
    <t>№</t>
  </si>
  <si>
    <t>Параметър</t>
  </si>
  <si>
    <t>Ед. мярка</t>
  </si>
  <si>
    <t xml:space="preserve">разчет 
2013 г. </t>
  </si>
  <si>
    <t>отчет
2013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</si>
  <si>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</si>
  <si>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</si>
  <si>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</si>
  <si>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</si>
  <si>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</si>
  <si>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</si>
  <si>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</si>
  <si>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</si>
  <si>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</si>
  <si>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</si>
  <si>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</si>
  <si>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</si>
  <si>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</si>
  <si>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</si>
  <si>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</si>
  <si>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</si>
  <si>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</si>
  <si>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</si>
  <si>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</si>
  <si>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</si>
  <si>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</si>
  <si>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</si>
  <si>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</si>
  <si>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</si>
  <si>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</si>
  <si>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</si>
  <si>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</si>
  <si>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</si>
  <si>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</si>
  <si>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</si>
  <si>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</si>
  <si>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</si>
  <si>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</si>
  <si>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</si>
  <si>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</si>
  <si>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</si>
  <si>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</si>
  <si>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</si>
  <si>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</si>
  <si>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</si>
  <si>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</si>
  <si>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</si>
  <si>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</si>
  <si>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</si>
  <si>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</si>
  <si>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</si>
  <si>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</si>
  <si>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</si>
  <si>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</si>
  <si>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</si>
  <si>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</si>
  <si>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</si>
  <si>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</si>
  <si>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</si>
  <si>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</si>
  <si>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</si>
  <si>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</si>
  <si>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</si>
  <si>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</si>
  <si>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</si>
  <si>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</si>
  <si>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</si>
  <si>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</si>
  <si>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</si>
  <si>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</si>
  <si>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</si>
  <si>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</si>
  <si>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</si>
  <si>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</si>
  <si>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</si>
  <si>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</si>
  <si>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</si>
  <si>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</si>
  <si>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</si>
  <si>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</si>
  <si>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</si>
  <si>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</si>
  <si>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</si>
  <si>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</si>
  <si>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</si>
  <si>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</si>
  <si>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</si>
  <si>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</si>
  <si>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</si>
  <si>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</si>
  <si>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</si>
  <si>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</si>
  <si>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</si>
  <si>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</si>
  <si>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</si>
  <si>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</si>
  <si>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</si>
  <si>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</si>
  <si>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</si>
  <si>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</si>
  <si>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</si>
  <si>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</si>
  <si>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</si>
  <si>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</si>
  <si>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</si>
  <si>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</si>
  <si>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</si>
  <si>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</si>
  <si>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</si>
  <si>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</si>
  <si>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</si>
  <si>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</si>
  <si>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</si>
  <si>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</si>
  <si>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</si>
  <si>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</si>
  <si>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</si>
  <si>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</si>
  <si>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</si>
  <si>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</si>
  <si>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</si>
  <si>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</si>
  <si>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</si>
  <si>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</si>
  <si>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</si>
  <si>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</si>
  <si>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</si>
  <si>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</si>
  <si>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</si>
  <si>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</si>
  <si>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</si>
  <si>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</si>
  <si>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</si>
  <si>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</si>
  <si>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</si>
  <si>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</si>
  <si>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</si>
  <si>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</si>
  <si>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</si>
  <si>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</si>
  <si>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</si>
  <si>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</si>
  <si>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</si>
  <si>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</si>
  <si>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</si>
  <si>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</si>
  <si>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</si>
  <si>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</si>
  <si>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</si>
  <si>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</si>
  <si>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</si>
  <si>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</si>
  <si>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</si>
  <si>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</si>
  <si>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</si>
  <si>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</si>
  <si>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</si>
  <si>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</si>
  <si>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</si>
  <si>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</si>
  <si>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</si>
  <si>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</si>
  <si>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</si>
  <si>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</si>
  <si>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</si>
  <si>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</si>
  <si>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</si>
  <si>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</si>
  <si>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</si>
  <si>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</si>
  <si>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</si>
  <si>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</si>
  <si>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</si>
  <si>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</si>
  <si>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</si>
  <si>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</si>
  <si>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</si>
  <si>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</si>
  <si>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</si>
  <si>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</si>
  <si>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</si>
  <si>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</si>
  <si>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</si>
  <si>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</si>
  <si>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</si>
  <si>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</si>
  <si>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</si>
  <si>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</si>
  <si>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</si>
  <si>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</si>
  <si>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</si>
  <si>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</si>
  <si>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</si>
  <si>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</si>
  <si>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</si>
  <si>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</si>
  <si>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</si>
  <si>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</si>
  <si>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</si>
  <si>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</si>
  <si>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</si>
  <si>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</si>
  <si>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</si>
  <si>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</si>
  <si>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</si>
  <si>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</si>
  <si>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</si>
  <si>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</si>
  <si>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</si>
  <si>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</si>
  <si>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</si>
  <si>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</si>
  <si>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</si>
  <si>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</si>
  <si>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</si>
  <si>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</si>
  <si>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</si>
  <si>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</si>
  <si>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</si>
  <si>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</si>
  <si>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</si>
  <si>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</si>
  <si>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</si>
  <si>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</si>
  <si>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</si>
  <si>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разчет
2010 г.</t>
  </si>
  <si>
    <t>отчет 
2010 г.</t>
  </si>
  <si>
    <t>разчет
2011 г.</t>
  </si>
  <si>
    <t>отчет
2011 г.</t>
  </si>
  <si>
    <t>разчет
2012 г.</t>
  </si>
  <si>
    <t>отчет
2012 г.</t>
  </si>
  <si>
    <t>"В и К - Дупница" ЕООД, гр. Дупница</t>
  </si>
  <si>
    <t xml:space="preserve">разчет 
2014 г. </t>
  </si>
  <si>
    <t>отчет
2014 г.</t>
  </si>
  <si>
    <t xml:space="preserve">разчет 
2015 г. </t>
  </si>
  <si>
    <t>отчет
2015 г.</t>
  </si>
  <si>
    <t xml:space="preserve">разчет 
2016 г. </t>
  </si>
  <si>
    <t>отчет
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</si>
</sst>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0.000000"/>
    <numFmt numFmtId="167" formatCode="0.00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  <font>
      <sz val="10"/>
      <color indexed="1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2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2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1" fontId="13" fillId="13" borderId="0">
      <alignment horizontal="center" vertical="center" wrapText="1"/>
    </xf>
    <xf numFmtId="4" fontId="13" fillId="14" borderId="18">
      <alignment vertical="center"/>
      <protection locked="0"/>
    </xf>
    <xf numFmtId="0" fontId="13" fillId="15" borderId="0">
      <alignment horizontal="right"/>
    </xf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49" fontId="13" fillId="19" borderId="0">
      <alignment vertical="top" wrapText="1"/>
    </xf>
    <xf numFmtId="38" fontId="13" fillId="14" borderId="0">
      <alignment horizontal="right" vertical="center" wrapText="1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1" fillId="20" borderId="5">
      <alignment wrapText="1"/>
    </xf>
    <xf numFmtId="0" fontId="11" fillId="0" borderId="0"/>
    <xf numFmtId="0" fontId="11" fillId="0" borderId="0"/>
    <xf numFmtId="0" fontId="1" fillId="0" borderId="0"/>
    <xf numFmtId="9" fontId="11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3" fillId="0" borderId="0">
      <alignment horizontal="right" vertical="center" wrapText="1"/>
      <protection locked="0"/>
    </xf>
    <xf numFmtId="0" fontId="17" fillId="0" borderId="0"/>
  </cellStyleXfs>
  <cellXfs count="219">
    <xf numFmtId="0" fontId="0" fillId="0" borderId="0" xfId="0"/>
    <xf numFmtId="0" fontId="3" fillId="0" borderId="0" xfId="2" applyFont="1"/>
    <xf numFmtId="0" fontId="5" fillId="0" borderId="0" xfId="3" quotePrefix="1" applyFont="1" applyAlignment="1" applyProtection="1"/>
    <xf numFmtId="0" fontId="6" fillId="0" borderId="0" xfId="2" applyFont="1"/>
    <xf numFmtId="49" fontId="3" fillId="0" borderId="0" xfId="2" applyNumberFormat="1" applyFont="1" applyBorder="1" applyAlignment="1">
      <alignment vertical="center"/>
    </xf>
    <xf numFmtId="0" fontId="3" fillId="0" borderId="0" xfId="2" applyFont="1" applyBorder="1" applyAlignment="1">
      <alignment vertical="center"/>
    </xf>
    <xf numFmtId="49" fontId="3" fillId="2" borderId="1" xfId="2" applyNumberFormat="1" applyFont="1" applyFill="1" applyBorder="1" applyAlignment="1" applyProtection="1">
      <alignment horizontal="center" vertical="center"/>
      <protection locked="0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2" applyFont="1"/>
    <xf numFmtId="49" fontId="3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5" xfId="2" applyFont="1" applyBorder="1" applyAlignment="1" applyProtection="1">
      <alignment vertical="center" wrapText="1"/>
      <protection locked="0"/>
    </xf>
    <xf numFmtId="0" fontId="3" fillId="0" borderId="6" xfId="2" applyFont="1" applyBorder="1" applyAlignment="1" applyProtection="1">
      <alignment vertical="center" wrapText="1"/>
      <protection locked="0"/>
    </xf>
    <xf numFmtId="49" fontId="8" fillId="0" borderId="7" xfId="2" applyNumberFormat="1" applyFont="1" applyBorder="1" applyAlignment="1" applyProtection="1">
      <alignment horizontal="center" vertical="center"/>
      <protection locked="0"/>
    </xf>
    <xf numFmtId="0" fontId="8" fillId="0" borderId="7" xfId="2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Border="1" applyAlignment="1" applyProtection="1">
      <alignment horizontal="center" vertical="center"/>
      <protection locked="0"/>
    </xf>
    <xf numFmtId="0" fontId="8" fillId="3" borderId="10" xfId="2" applyFont="1" applyFill="1" applyBorder="1" applyAlignment="1" applyProtection="1">
      <alignment horizontal="center" vertical="center"/>
      <protection locked="0"/>
    </xf>
    <xf numFmtId="49" fontId="3" fillId="4" borderId="11" xfId="2" applyNumberFormat="1" applyFont="1" applyFill="1" applyBorder="1" applyAlignment="1">
      <alignment horizontal="center" vertical="center"/>
    </xf>
    <xf numFmtId="0" fontId="3" fillId="0" borderId="11" xfId="2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3" xfId="2" applyFont="1" applyBorder="1" applyAlignment="1">
      <alignment horizontal="left" vertical="center"/>
    </xf>
    <xf numFmtId="49" fontId="8" fillId="0" borderId="9" xfId="2" applyNumberFormat="1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9" fontId="8" fillId="0" borderId="7" xfId="2" applyNumberFormat="1" applyFont="1" applyFill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 wrapText="1"/>
    </xf>
    <xf numFmtId="0" fontId="8" fillId="3" borderId="9" xfId="2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>
      <alignment horizontal="center" vertical="center"/>
    </xf>
    <xf numFmtId="0" fontId="3" fillId="0" borderId="3" xfId="2" applyFont="1" applyFill="1" applyBorder="1" applyAlignment="1">
      <alignment vertical="center"/>
    </xf>
    <xf numFmtId="0" fontId="3" fillId="0" borderId="5" xfId="2" applyFont="1" applyFill="1" applyBorder="1" applyAlignment="1">
      <alignment vertical="center"/>
    </xf>
    <xf numFmtId="49" fontId="8" fillId="0" borderId="7" xfId="2" applyNumberFormat="1" applyFont="1" applyBorder="1" applyAlignment="1">
      <alignment horizontal="center" vertical="center"/>
    </xf>
    <xf numFmtId="49" fontId="8" fillId="0" borderId="9" xfId="2" applyNumberFormat="1" applyFont="1" applyBorder="1" applyAlignment="1">
      <alignment horizontal="center" vertical="center"/>
    </xf>
    <xf numFmtId="3" fontId="8" fillId="0" borderId="0" xfId="2" applyNumberFormat="1" applyFont="1"/>
    <xf numFmtId="49" fontId="3" fillId="0" borderId="1" xfId="2" applyNumberFormat="1" applyFont="1" applyBorder="1" applyAlignment="1">
      <alignment horizontal="center" vertical="center"/>
    </xf>
    <xf numFmtId="0" fontId="3" fillId="0" borderId="5" xfId="2" applyFont="1" applyBorder="1" applyAlignment="1">
      <alignment vertical="center" wrapText="1"/>
    </xf>
    <xf numFmtId="0" fontId="8" fillId="0" borderId="9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vertical="center" wrapText="1"/>
    </xf>
    <xf numFmtId="49" fontId="8" fillId="0" borderId="7" xfId="2" applyNumberFormat="1" applyFont="1" applyBorder="1" applyAlignment="1">
      <alignment horizontal="center"/>
    </xf>
    <xf numFmtId="49" fontId="8" fillId="0" borderId="9" xfId="2" applyNumberFormat="1" applyFont="1" applyBorder="1" applyAlignment="1">
      <alignment horizontal="center"/>
    </xf>
    <xf numFmtId="0" fontId="8" fillId="0" borderId="9" xfId="2" applyFont="1" applyFill="1" applyBorder="1" applyAlignment="1">
      <alignment horizontal="center" vertical="center" wrapText="1"/>
    </xf>
    <xf numFmtId="49" fontId="8" fillId="0" borderId="10" xfId="2" applyNumberFormat="1" applyFont="1" applyBorder="1" applyAlignment="1">
      <alignment horizontal="center" vertical="center"/>
    </xf>
    <xf numFmtId="0" fontId="8" fillId="3" borderId="10" xfId="2" applyFont="1" applyFill="1" applyBorder="1" applyAlignment="1">
      <alignment horizontal="center" vertical="center"/>
    </xf>
    <xf numFmtId="49" fontId="8" fillId="0" borderId="9" xfId="2" applyNumberFormat="1" applyFont="1" applyFill="1" applyBorder="1" applyAlignment="1" applyProtection="1">
      <alignment horizontal="center" vertical="center"/>
      <protection locked="0"/>
    </xf>
    <xf numFmtId="49" fontId="8" fillId="0" borderId="7" xfId="2" applyNumberFormat="1" applyFont="1" applyFill="1" applyBorder="1" applyAlignment="1" applyProtection="1">
      <alignment horizontal="center" vertical="center"/>
      <protection locked="0"/>
    </xf>
    <xf numFmtId="0" fontId="8" fillId="3" borderId="9" xfId="2" applyFont="1" applyFill="1" applyBorder="1" applyAlignment="1" applyProtection="1">
      <alignment horizontal="center" vertical="center"/>
      <protection locked="0"/>
    </xf>
    <xf numFmtId="49" fontId="8" fillId="0" borderId="10" xfId="2" applyNumberFormat="1" applyFont="1" applyFill="1" applyBorder="1" applyAlignment="1" applyProtection="1">
      <alignment horizontal="center" vertical="center"/>
      <protection locked="0"/>
    </xf>
    <xf numFmtId="49" fontId="8" fillId="0" borderId="9" xfId="2" applyNumberFormat="1" applyFont="1" applyFill="1" applyBorder="1" applyAlignment="1">
      <alignment horizontal="center" vertical="center" wrapText="1"/>
    </xf>
    <xf numFmtId="49" fontId="8" fillId="0" borderId="7" xfId="2" applyNumberFormat="1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8" fillId="0" borderId="15" xfId="2" applyNumberFormat="1" applyFont="1" applyBorder="1" applyAlignment="1">
      <alignment horizontal="center" vertical="center"/>
    </xf>
    <xf numFmtId="0" fontId="8" fillId="3" borderId="15" xfId="2" applyFont="1" applyFill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3" borderId="9" xfId="2" applyFont="1" applyFill="1" applyBorder="1" applyAlignment="1"/>
    <xf numFmtId="0" fontId="3" fillId="3" borderId="9" xfId="2" applyFont="1" applyFill="1" applyBorder="1" applyAlignment="1">
      <alignment horizontal="center" vertical="center"/>
    </xf>
    <xf numFmtId="49" fontId="3" fillId="0" borderId="1" xfId="2" applyNumberFormat="1" applyFont="1" applyBorder="1" applyAlignment="1">
      <alignment horizontal="center"/>
    </xf>
    <xf numFmtId="0" fontId="3" fillId="0" borderId="16" xfId="2" applyFont="1" applyBorder="1" applyAlignment="1"/>
    <xf numFmtId="0" fontId="3" fillId="0" borderId="0" xfId="2" applyFont="1" applyBorder="1" applyAlignment="1"/>
    <xf numFmtId="0" fontId="3" fillId="0" borderId="13" xfId="2" applyFont="1" applyBorder="1" applyAlignment="1"/>
    <xf numFmtId="0" fontId="8" fillId="3" borderId="9" xfId="2" applyFont="1" applyFill="1" applyBorder="1" applyAlignment="1">
      <alignment horizontal="left" vertical="center"/>
    </xf>
    <xf numFmtId="49" fontId="8" fillId="0" borderId="10" xfId="2" applyNumberFormat="1" applyFont="1" applyFill="1" applyBorder="1" applyAlignment="1">
      <alignment horizontal="center" vertical="center"/>
    </xf>
    <xf numFmtId="0" fontId="8" fillId="3" borderId="15" xfId="2" applyFont="1" applyFill="1" applyBorder="1" applyAlignment="1">
      <alignment horizontal="left" vertical="center"/>
    </xf>
    <xf numFmtId="0" fontId="8" fillId="0" borderId="7" xfId="2" applyFont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49" fontId="8" fillId="0" borderId="0" xfId="2" applyNumberFormat="1" applyFont="1" applyAlignment="1">
      <alignment horizontal="center"/>
    </xf>
    <xf numFmtId="0" fontId="3" fillId="2" borderId="21" xfId="1" applyFont="1" applyFill="1" applyBorder="1" applyAlignment="1">
      <alignment horizontal="center" vertical="center" wrapText="1"/>
    </xf>
    <xf numFmtId="0" fontId="3" fillId="0" borderId="20" xfId="2" applyFont="1" applyBorder="1" applyAlignment="1">
      <alignment vertical="center"/>
    </xf>
    <xf numFmtId="3" fontId="8" fillId="0" borderId="7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Fill="1" applyBorder="1" applyAlignment="1" applyProtection="1">
      <alignment horizontal="center" vertical="center"/>
      <protection locked="0"/>
    </xf>
    <xf numFmtId="164" fontId="8" fillId="3" borderId="10" xfId="2" applyNumberFormat="1" applyFont="1" applyFill="1" applyBorder="1" applyAlignment="1" applyProtection="1">
      <alignment horizontal="center" vertical="center"/>
      <protection locked="0"/>
    </xf>
    <xf numFmtId="3" fontId="8" fillId="0" borderId="9" xfId="2" applyNumberFormat="1" applyFont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/>
    </xf>
    <xf numFmtId="3" fontId="8" fillId="0" borderId="9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 vertical="center"/>
    </xf>
    <xf numFmtId="3" fontId="8" fillId="0" borderId="9" xfId="2" applyNumberFormat="1" applyFont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/>
    </xf>
    <xf numFmtId="3" fontId="8" fillId="0" borderId="19" xfId="2" applyNumberFormat="1" applyFont="1" applyFill="1" applyBorder="1" applyAlignment="1">
      <alignment horizontal="center" vertical="center"/>
    </xf>
    <xf numFmtId="164" fontId="10" fillId="3" borderId="9" xfId="2" applyNumberFormat="1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 applyProtection="1">
      <alignment horizontal="center" vertical="center"/>
      <protection locked="0"/>
    </xf>
    <xf numFmtId="165" fontId="8" fillId="3" borderId="9" xfId="2" applyNumberFormat="1" applyFont="1" applyFill="1" applyBorder="1" applyAlignment="1">
      <alignment horizontal="center" vertical="center"/>
    </xf>
    <xf numFmtId="164" fontId="8" fillId="3" borderId="15" xfId="2" applyNumberFormat="1" applyFont="1" applyFill="1" applyBorder="1" applyAlignment="1">
      <alignment horizontal="center" vertical="center"/>
    </xf>
    <xf numFmtId="3" fontId="8" fillId="0" borderId="7" xfId="2" applyNumberFormat="1" applyFont="1" applyBorder="1" applyAlignment="1">
      <alignment horizontal="center" vertical="center" wrapText="1"/>
    </xf>
    <xf numFmtId="164" fontId="8" fillId="3" borderId="10" xfId="2" applyNumberFormat="1" applyFont="1" applyFill="1" applyBorder="1" applyAlignment="1">
      <alignment horizontal="center" vertical="center" wrapText="1"/>
    </xf>
    <xf numFmtId="165" fontId="8" fillId="3" borderId="10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 applyProtection="1">
      <alignment horizontal="center" vertical="center"/>
      <protection locked="0"/>
    </xf>
    <xf numFmtId="3" fontId="8" fillId="21" borderId="9" xfId="2" applyNumberFormat="1" applyFont="1" applyFill="1" applyBorder="1" applyAlignment="1" applyProtection="1">
      <alignment horizontal="center" vertical="center"/>
      <protection locked="0"/>
    </xf>
    <xf numFmtId="0" fontId="3" fillId="0" borderId="13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3" fontId="8" fillId="21" borderId="9" xfId="2" applyNumberFormat="1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3" fontId="8" fillId="21" borderId="7" xfId="2" applyNumberFormat="1" applyFont="1" applyFill="1" applyBorder="1" applyAlignment="1">
      <alignment horizontal="center" vertical="center" wrapText="1"/>
    </xf>
    <xf numFmtId="3" fontId="8" fillId="21" borderId="9" xfId="2" applyNumberFormat="1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3" fontId="8" fillId="21" borderId="7" xfId="2" applyNumberFormat="1" applyFont="1" applyFill="1" applyBorder="1" applyAlignment="1">
      <alignment horizontal="center"/>
    </xf>
    <xf numFmtId="3" fontId="10" fillId="21" borderId="9" xfId="2" applyNumberFormat="1" applyFont="1" applyFill="1" applyBorder="1" applyAlignment="1">
      <alignment horizontal="center" vertical="center" wrapText="1"/>
    </xf>
    <xf numFmtId="164" fontId="10" fillId="3" borderId="15" xfId="2" applyNumberFormat="1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164" fontId="8" fillId="3" borderId="9" xfId="2" applyNumberFormat="1" applyFont="1" applyFill="1" applyBorder="1" applyAlignment="1">
      <alignment horizontal="center"/>
    </xf>
    <xf numFmtId="164" fontId="8" fillId="3" borderId="10" xfId="2" applyNumberFormat="1" applyFont="1" applyFill="1" applyBorder="1" applyAlignment="1" applyProtection="1">
      <alignment horizontal="center" vertical="center"/>
    </xf>
    <xf numFmtId="164" fontId="8" fillId="3" borderId="15" xfId="2" applyNumberFormat="1" applyFont="1" applyFill="1" applyBorder="1" applyAlignment="1" applyProtection="1">
      <alignment horizontal="center" vertical="center"/>
    </xf>
    <xf numFmtId="3" fontId="8" fillId="21" borderId="9" xfId="2" applyNumberFormat="1" applyFont="1" applyFill="1" applyBorder="1" applyAlignment="1">
      <alignment horizontal="center" vertical="justify"/>
    </xf>
    <xf numFmtId="3" fontId="8" fillId="21" borderId="7" xfId="2" applyNumberFormat="1" applyFont="1" applyFill="1" applyBorder="1" applyAlignment="1">
      <alignment horizontal="center" vertical="justify"/>
    </xf>
    <xf numFmtId="164" fontId="8" fillId="3" borderId="10" xfId="2" applyNumberFormat="1" applyFont="1" applyFill="1" applyBorder="1" applyAlignment="1">
      <alignment horizontal="center" vertical="justify"/>
    </xf>
    <xf numFmtId="3" fontId="8" fillId="21" borderId="8" xfId="2" applyNumberFormat="1" applyFont="1" applyFill="1" applyBorder="1" applyAlignment="1">
      <alignment horizontal="center" vertical="center" wrapText="1"/>
    </xf>
    <xf numFmtId="165" fontId="8" fillId="3" borderId="9" xfId="2" applyNumberFormat="1" applyFont="1" applyFill="1" applyBorder="1" applyAlignment="1">
      <alignment horizontal="center" vertical="center" wrapText="1"/>
    </xf>
    <xf numFmtId="0" fontId="3" fillId="0" borderId="13" xfId="2" applyFont="1" applyBorder="1" applyAlignment="1">
      <alignment horizontal="center"/>
    </xf>
    <xf numFmtId="0" fontId="3" fillId="0" borderId="14" xfId="2" applyFont="1" applyBorder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" fontId="8" fillId="21" borderId="17" xfId="2" applyNumberFormat="1" applyFont="1" applyFill="1" applyBorder="1" applyAlignment="1">
      <alignment horizontal="center" vertical="center" wrapText="1"/>
    </xf>
    <xf numFmtId="166" fontId="8" fillId="3" borderId="9" xfId="2" applyNumberFormat="1" applyFont="1" applyFill="1" applyBorder="1" applyAlignment="1">
      <alignment horizontal="center" vertical="center"/>
    </xf>
    <xf numFmtId="167" fontId="8" fillId="3" borderId="9" xfId="2" applyNumberFormat="1" applyFont="1" applyFill="1" applyBorder="1" applyAlignment="1">
      <alignment horizontal="center" vertical="center"/>
    </xf>
    <xf numFmtId="3" fontId="8" fillId="0" borderId="7" xfId="2" applyNumberFormat="1" applyFont="1" applyFill="1" applyBorder="1" applyAlignment="1">
      <alignment horizontal="center" vertical="center" wrapText="1"/>
    </xf>
    <xf numFmtId="3" fontId="8" fillId="0" borderId="7" xfId="2" applyNumberFormat="1" applyFont="1" applyFill="1" applyBorder="1" applyAlignment="1">
      <alignment horizontal="center"/>
    </xf>
    <xf numFmtId="3" fontId="10" fillId="0" borderId="9" xfId="2" applyNumberFormat="1" applyFont="1" applyFill="1" applyBorder="1" applyAlignment="1">
      <alignment horizontal="center" vertical="center" wrapText="1"/>
    </xf>
    <xf numFmtId="3" fontId="8" fillId="0" borderId="9" xfId="2" applyNumberFormat="1" applyFont="1" applyFill="1" applyBorder="1" applyAlignment="1">
      <alignment horizontal="center" vertical="justify"/>
    </xf>
    <xf numFmtId="3" fontId="8" fillId="0" borderId="7" xfId="2" applyNumberFormat="1" applyFont="1" applyFill="1" applyBorder="1" applyAlignment="1">
      <alignment horizontal="center" vertical="justify"/>
    </xf>
    <xf numFmtId="3" fontId="8" fillId="0" borderId="8" xfId="2" applyNumberFormat="1" applyFont="1" applyFill="1" applyBorder="1" applyAlignment="1">
      <alignment horizontal="center" vertical="center" wrapText="1"/>
    </xf>
    <xf numFmtId="3" fontId="18" fillId="0" borderId="9" xfId="2" applyNumberFormat="1" applyFont="1" applyFill="1" applyBorder="1" applyAlignment="1">
      <alignment horizontal="center" vertical="center" wrapText="1"/>
    </xf>
    <xf numFmtId="3" fontId="8" fillId="0" borderId="17" xfId="2" applyNumberFormat="1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/>
    </xf>
    <xf numFmtId="49" fontId="8" fillId="0" borderId="0" xfId="2" applyNumberFormat="1" applyFont="1" applyBorder="1" applyAlignment="1">
      <alignment horizontal="center"/>
    </xf>
    <xf numFmtId="0" fontId="8" fillId="0" borderId="0" xfId="2" applyFont="1" applyBorder="1"/>
    <xf numFmtId="164" fontId="8" fillId="3" borderId="10" xfId="2" applyNumberFormat="1" applyFont="1" applyFill="1" applyBorder="1" applyAlignment="1" applyProtection="1">
      <alignment horizontal="right" vertical="center"/>
      <protection locked="0"/>
    </xf>
    <xf numFmtId="0" fontId="3" fillId="0" borderId="13" xfId="2" applyFont="1" applyBorder="1" applyAlignment="1">
      <alignment horizontal="right" vertical="center"/>
    </xf>
    <xf numFmtId="0" fontId="3" fillId="0" borderId="14" xfId="2" applyFont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 vertical="center"/>
    </xf>
    <xf numFmtId="0" fontId="3" fillId="0" borderId="5" xfId="2" applyFont="1" applyFill="1" applyBorder="1" applyAlignment="1">
      <alignment horizontal="right" vertical="center"/>
    </xf>
    <xf numFmtId="0" fontId="3" fillId="0" borderId="6" xfId="2" applyFont="1" applyFill="1" applyBorder="1" applyAlignment="1">
      <alignment horizontal="right" vertical="center"/>
    </xf>
    <xf numFmtId="0" fontId="3" fillId="0" borderId="5" xfId="2" applyFont="1" applyBorder="1" applyAlignment="1">
      <alignment horizontal="right" vertical="center" wrapText="1"/>
    </xf>
    <xf numFmtId="0" fontId="3" fillId="0" borderId="6" xfId="2" applyFont="1" applyBorder="1" applyAlignment="1">
      <alignment horizontal="right" vertical="center" wrapText="1"/>
    </xf>
    <xf numFmtId="164" fontId="10" fillId="3" borderId="9" xfId="2" applyNumberFormat="1" applyFont="1" applyFill="1" applyBorder="1" applyAlignment="1">
      <alignment horizontal="right" vertical="center" wrapText="1"/>
    </xf>
    <xf numFmtId="164" fontId="10" fillId="3" borderId="15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horizontal="right" vertical="center" wrapText="1"/>
    </xf>
    <xf numFmtId="0" fontId="3" fillId="0" borderId="6" xfId="2" applyFont="1" applyFill="1" applyBorder="1" applyAlignment="1">
      <alignment horizontal="right" vertical="center" wrapText="1"/>
    </xf>
    <xf numFmtId="164" fontId="8" fillId="3" borderId="10" xfId="2" applyNumberFormat="1" applyFont="1" applyFill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/>
    </xf>
    <xf numFmtId="164" fontId="8" fillId="3" borderId="10" xfId="2" applyNumberFormat="1" applyFont="1" applyFill="1" applyBorder="1" applyAlignment="1" applyProtection="1">
      <alignment horizontal="right" vertical="center"/>
    </xf>
    <xf numFmtId="164" fontId="8" fillId="3" borderId="15" xfId="2" applyNumberFormat="1" applyFont="1" applyFill="1" applyBorder="1" applyAlignment="1" applyProtection="1">
      <alignment horizontal="right" vertical="center"/>
    </xf>
    <xf numFmtId="165" fontId="8" fillId="3" borderId="9" xfId="2" applyNumberFormat="1" applyFont="1" applyFill="1" applyBorder="1" applyAlignment="1">
      <alignment horizontal="right" vertical="center"/>
    </xf>
    <xf numFmtId="164" fontId="8" fillId="3" borderId="15" xfId="2" applyNumberFormat="1" applyFont="1" applyFill="1" applyBorder="1" applyAlignment="1">
      <alignment horizontal="right" vertical="center"/>
    </xf>
    <xf numFmtId="164" fontId="8" fillId="3" borderId="9" xfId="2" applyNumberFormat="1" applyFont="1" applyFill="1" applyBorder="1" applyAlignment="1">
      <alignment horizontal="right" vertical="center" wrapText="1"/>
    </xf>
    <xf numFmtId="165" fontId="8" fillId="3" borderId="9" xfId="2" applyNumberFormat="1" applyFont="1" applyFill="1" applyBorder="1" applyAlignment="1">
      <alignment horizontal="right" vertical="center" wrapText="1"/>
    </xf>
    <xf numFmtId="0" fontId="3" fillId="0" borderId="13" xfId="2" applyFont="1" applyBorder="1" applyAlignment="1">
      <alignment horizontal="right"/>
    </xf>
    <xf numFmtId="0" fontId="3" fillId="0" borderId="14" xfId="2" applyFont="1" applyBorder="1" applyAlignment="1">
      <alignment horizontal="right"/>
    </xf>
    <xf numFmtId="0" fontId="3" fillId="0" borderId="5" xfId="2" applyFont="1" applyBorder="1" applyAlignment="1">
      <alignment horizontal="right" vertical="center"/>
    </xf>
    <xf numFmtId="0" fontId="3" fillId="0" borderId="6" xfId="2" applyFont="1" applyBorder="1" applyAlignment="1">
      <alignment horizontal="right" vertical="center"/>
    </xf>
    <xf numFmtId="165" fontId="8" fillId="3" borderId="10" xfId="2" applyNumberFormat="1" applyFont="1" applyFill="1" applyBorder="1" applyAlignment="1">
      <alignment horizontal="right" vertical="center"/>
    </xf>
    <xf numFmtId="3" fontId="8" fillId="21" borderId="7" xfId="2" applyNumberFormat="1" applyFont="1" applyFill="1" applyBorder="1" applyAlignment="1" applyProtection="1">
      <alignment horizontal="right" vertical="center"/>
      <protection locked="0"/>
    </xf>
    <xf numFmtId="3" fontId="8" fillId="21" borderId="9" xfId="2" applyNumberFormat="1" applyFont="1" applyFill="1" applyBorder="1" applyAlignment="1" applyProtection="1">
      <alignment horizontal="right" vertical="center"/>
      <protection locked="0"/>
    </xf>
    <xf numFmtId="3" fontId="8" fillId="21" borderId="9" xfId="2" applyNumberFormat="1" applyFont="1" applyFill="1" applyBorder="1" applyAlignment="1">
      <alignment horizontal="right" vertical="center"/>
    </xf>
    <xf numFmtId="3" fontId="8" fillId="21" borderId="7" xfId="2" applyNumberFormat="1" applyFont="1" applyFill="1" applyBorder="1" applyAlignment="1">
      <alignment horizontal="right" vertical="center"/>
    </xf>
    <xf numFmtId="3" fontId="8" fillId="21" borderId="7" xfId="2" applyNumberFormat="1" applyFont="1" applyFill="1" applyBorder="1" applyAlignment="1">
      <alignment horizontal="right" vertical="center" wrapText="1"/>
    </xf>
    <xf numFmtId="3" fontId="8" fillId="21" borderId="9" xfId="2" applyNumberFormat="1" applyFont="1" applyFill="1" applyBorder="1" applyAlignment="1">
      <alignment horizontal="right" vertical="center" wrapText="1"/>
    </xf>
    <xf numFmtId="3" fontId="8" fillId="21" borderId="7" xfId="2" applyNumberFormat="1" applyFont="1" applyFill="1" applyBorder="1" applyAlignment="1">
      <alignment horizontal="right"/>
    </xf>
    <xf numFmtId="3" fontId="10" fillId="21" borderId="9" xfId="2" applyNumberFormat="1" applyFont="1" applyFill="1" applyBorder="1" applyAlignment="1">
      <alignment horizontal="right" vertical="center" wrapText="1"/>
    </xf>
    <xf numFmtId="3" fontId="8" fillId="21" borderId="9" xfId="2" applyNumberFormat="1" applyFont="1" applyFill="1" applyBorder="1" applyAlignment="1">
      <alignment horizontal="right" vertical="justify"/>
    </xf>
    <xf numFmtId="3" fontId="8" fillId="21" borderId="7" xfId="2" applyNumberFormat="1" applyFont="1" applyFill="1" applyBorder="1" applyAlignment="1">
      <alignment horizontal="right" vertical="justify"/>
    </xf>
    <xf numFmtId="3" fontId="8" fillId="21" borderId="8" xfId="2" applyNumberFormat="1" applyFont="1" applyFill="1" applyBorder="1" applyAlignment="1">
      <alignment horizontal="right" vertical="center" wrapText="1"/>
    </xf>
    <xf numFmtId="3" fontId="8" fillId="21" borderId="17" xfId="2" applyNumberFormat="1" applyFont="1" applyFill="1" applyBorder="1" applyAlignment="1">
      <alignment horizontal="right" vertical="center" wrapText="1"/>
    </xf>
    <xf numFmtId="0" fontId="8" fillId="3" borderId="10" xfId="2" applyFont="1" applyFill="1" applyBorder="1" applyAlignment="1">
      <alignment horizontal="left" vertical="center"/>
    </xf>
    <xf numFmtId="0" fontId="8" fillId="0" borderId="9" xfId="2" applyFont="1" applyBorder="1" applyAlignment="1">
      <alignment horizontal="left" vertical="center" wrapText="1"/>
    </xf>
    <xf numFmtId="0" fontId="8" fillId="0" borderId="7" xfId="2" applyFont="1" applyBorder="1" applyAlignment="1">
      <alignment horizontal="left" vertical="center" wrapText="1"/>
    </xf>
    <xf numFmtId="0" fontId="8" fillId="3" borderId="9" xfId="2" applyFont="1" applyFill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0" fontId="3" fillId="2" borderId="1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 applyProtection="1">
      <alignment horizontal="left" vertical="center" wrapText="1"/>
      <protection locked="0"/>
    </xf>
    <xf numFmtId="0" fontId="3" fillId="0" borderId="5" xfId="2" applyFont="1" applyBorder="1" applyAlignment="1" applyProtection="1">
      <alignment horizontal="left" vertical="center" wrapText="1"/>
      <protection locked="0"/>
    </xf>
    <xf numFmtId="0" fontId="8" fillId="0" borderId="8" xfId="2" applyFont="1" applyFill="1" applyBorder="1" applyAlignment="1" applyProtection="1">
      <alignment horizontal="left" vertical="center" wrapText="1"/>
      <protection locked="0"/>
    </xf>
    <xf numFmtId="49" fontId="8" fillId="0" borderId="9" xfId="2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center" vertical="center" wrapText="1"/>
    </xf>
    <xf numFmtId="0" fontId="8" fillId="3" borderId="15" xfId="2" applyFont="1" applyFill="1" applyBorder="1" applyAlignment="1">
      <alignment vertical="center"/>
    </xf>
    <xf numFmtId="0" fontId="3" fillId="0" borderId="3" xfId="2" applyFont="1" applyBorder="1" applyAlignment="1">
      <alignment horizontal="left" vertical="center" wrapText="1"/>
    </xf>
    <xf numFmtId="0" fontId="3" fillId="0" borderId="5" xfId="2" applyFont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/>
    </xf>
    <xf numFmtId="0" fontId="10" fillId="0" borderId="9" xfId="2" applyFont="1" applyBorder="1" applyAlignment="1">
      <alignment horizontal="left" vertical="center" wrapText="1"/>
    </xf>
    <xf numFmtId="0" fontId="10" fillId="0" borderId="9" xfId="2" applyFont="1" applyFill="1" applyBorder="1" applyAlignment="1">
      <alignment horizontal="left" vertical="center" wrapText="1"/>
    </xf>
    <xf numFmtId="0" fontId="8" fillId="3" borderId="15" xfId="2" applyFont="1" applyFill="1" applyBorder="1" applyAlignment="1">
      <alignment horizontal="left" vertical="center"/>
    </xf>
    <xf numFmtId="0" fontId="8" fillId="3" borderId="15" xfId="2" applyFont="1" applyFill="1" applyBorder="1" applyAlignment="1">
      <alignment horizontal="left" vertical="center" wrapText="1"/>
    </xf>
    <xf numFmtId="0" fontId="8" fillId="0" borderId="8" xfId="2" applyFont="1" applyBorder="1" applyAlignment="1">
      <alignment vertical="center" wrapText="1"/>
    </xf>
    <xf numFmtId="0" fontId="8" fillId="3" borderId="9" xfId="2" applyFont="1" applyFill="1" applyBorder="1" applyAlignment="1">
      <alignment vertical="center"/>
    </xf>
    <xf numFmtId="0" fontId="8" fillId="0" borderId="9" xfId="2" applyFont="1" applyBorder="1" applyAlignment="1">
      <alignment vertical="center" wrapText="1"/>
    </xf>
    <xf numFmtId="0" fontId="8" fillId="3" borderId="9" xfId="2" applyFont="1" applyFill="1" applyBorder="1" applyAlignment="1">
      <alignment horizontal="left" vertical="center"/>
    </xf>
    <xf numFmtId="0" fontId="8" fillId="0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 vertical="center"/>
    </xf>
    <xf numFmtId="0" fontId="8" fillId="0" borderId="9" xfId="2" applyFont="1" applyBorder="1" applyAlignment="1">
      <alignment vertical="center"/>
    </xf>
    <xf numFmtId="0" fontId="3" fillId="0" borderId="3" xfId="2" applyFont="1" applyFill="1" applyBorder="1" applyAlignment="1">
      <alignment horizontal="left" vertical="center" wrapText="1"/>
    </xf>
    <xf numFmtId="0" fontId="3" fillId="0" borderId="5" xfId="2" applyFont="1" applyFill="1" applyBorder="1" applyAlignment="1">
      <alignment horizontal="left" vertical="center" wrapText="1"/>
    </xf>
    <xf numFmtId="0" fontId="8" fillId="0" borderId="8" xfId="2" applyFont="1" applyFill="1" applyBorder="1" applyAlignment="1">
      <alignment horizontal="left" vertical="center" wrapText="1"/>
    </xf>
    <xf numFmtId="0" fontId="8" fillId="0" borderId="9" xfId="2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left" vertical="center"/>
    </xf>
    <xf numFmtId="0" fontId="3" fillId="0" borderId="5" xfId="2" applyFont="1" applyFill="1" applyBorder="1" applyAlignment="1">
      <alignment horizontal="left" vertical="center"/>
    </xf>
    <xf numFmtId="0" fontId="8" fillId="0" borderId="8" xfId="2" applyFont="1" applyFill="1" applyBorder="1" applyAlignment="1">
      <alignment vertical="center" wrapText="1"/>
    </xf>
    <xf numFmtId="0" fontId="8" fillId="0" borderId="7" xfId="2" applyFont="1" applyFill="1" applyBorder="1" applyAlignment="1">
      <alignment horizontal="left" vertical="center" wrapText="1"/>
    </xf>
    <xf numFmtId="0" fontId="8" fillId="0" borderId="7" xfId="2" applyFont="1" applyBorder="1" applyAlignment="1">
      <alignment horizontal="left"/>
    </xf>
    <xf numFmtId="0" fontId="8" fillId="3" borderId="15" xfId="2" applyFont="1" applyFill="1" applyBorder="1" applyAlignment="1">
      <alignment vertical="center" wrapText="1"/>
    </xf>
    <xf numFmtId="0" fontId="8" fillId="0" borderId="8" xfId="2" applyFont="1" applyBorder="1" applyAlignment="1">
      <alignment horizontal="left"/>
    </xf>
    <xf numFmtId="0" fontId="8" fillId="0" borderId="8" xfId="2" applyFont="1" applyBorder="1" applyAlignment="1" applyProtection="1">
      <alignment horizontal="left" vertical="center" wrapText="1"/>
      <protection locked="0"/>
    </xf>
    <xf numFmtId="0" fontId="8" fillId="0" borderId="9" xfId="2" applyFont="1" applyBorder="1" applyAlignment="1" applyProtection="1">
      <alignment horizontal="left" vertical="center" wrapText="1"/>
      <protection locked="0"/>
    </xf>
    <xf numFmtId="0" fontId="8" fillId="3" borderId="9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horizontal="left"/>
    </xf>
    <xf numFmtId="0" fontId="8" fillId="0" borderId="9" xfId="2" applyFont="1" applyBorder="1" applyAlignment="1">
      <alignment horizontal="left" vertical="center"/>
    </xf>
    <xf numFmtId="0" fontId="8" fillId="0" borderId="9" xfId="2" applyFont="1" applyFill="1" applyBorder="1" applyAlignment="1">
      <alignment vertical="center"/>
    </xf>
    <xf numFmtId="0" fontId="8" fillId="0" borderId="8" xfId="2" applyFont="1" applyBorder="1" applyAlignment="1">
      <alignment horizontal="left" vertical="center" wrapText="1"/>
    </xf>
    <xf numFmtId="0" fontId="8" fillId="0" borderId="9" xfId="2" applyFont="1" applyFill="1" applyBorder="1" applyAlignment="1"/>
  </cellXfs>
  <cellStyles count="42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_Copy of model_direct_vik4" xfId="2"/>
    <cellStyle name="Percent 2" xfId="36"/>
    <cellStyle name="Percent 3" xfId="37"/>
    <cellStyle name="Percent 4" xfId="38"/>
    <cellStyle name="Sheet Title" xfId="39"/>
    <cellStyle name="White" xfId="40"/>
    <cellStyle name="Zaglavie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51</xdr:row>
      <xdr:rowOff>0</xdr:rowOff>
    </xdr:from>
    <xdr:to>
      <xdr:col>13</xdr:col>
      <xdr:colOff>0</xdr:colOff>
      <xdr:row>51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62525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0</xdr:colOff>
      <xdr:row>51</xdr:row>
      <xdr:rowOff>0</xdr:rowOff>
    </xdr:from>
    <xdr:to>
      <xdr:col>15</xdr:col>
      <xdr:colOff>0</xdr:colOff>
      <xdr:row>51</xdr:row>
      <xdr:rowOff>0</xdr:rowOff>
    </xdr:to>
    <xdr:sp macro="" textlink="">
      <xdr:nvSpPr>
        <xdr:cNvPr id="4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51</xdr:row>
      <xdr:rowOff>0</xdr:rowOff>
    </xdr:from>
    <xdr:to>
      <xdr:col>17</xdr:col>
      <xdr:colOff>0</xdr:colOff>
      <xdr:row>51</xdr:row>
      <xdr:rowOff>0</xdr:rowOff>
    </xdr:to>
    <xdr:sp macro="" textlink="">
      <xdr:nvSpPr>
        <xdr:cNvPr id="5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 Инвестиции"/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R167"/>
  <sheetViews>
    <sheetView showGridLines="0" tabSelected="1" view="pageBreakPreview" topLeftCell="A127" zoomScaleNormal="100" zoomScaleSheetLayoutView="100" workbookViewId="0">
      <selection activeCell="V148" sqref="V148"/>
    </sheetView>
  </sheetViews>
  <sheetFormatPr defaultColWidth="8" defaultRowHeight="12.75"/>
  <cols>
    <col min="1" max="1" width="4.7109375" style="71" customWidth="1"/>
    <col min="2" max="2" width="8" style="10" customWidth="1"/>
    <col min="3" max="3" width="55" style="10" customWidth="1"/>
    <col min="4" max="4" width="6.7109375" style="10" customWidth="1"/>
    <col min="5" max="5" width="9" style="10" customWidth="1"/>
    <col min="6" max="7" width="9.42578125" style="10" customWidth="1"/>
    <col min="8" max="8" width="8.85546875" style="10" customWidth="1"/>
    <col min="9" max="9" width="10.5703125" style="10" customWidth="1"/>
    <col min="10" max="10" width="10.42578125" style="10" customWidth="1"/>
    <col min="11" max="12" width="11.140625" style="10" customWidth="1"/>
    <col min="13" max="13" width="9.28515625" style="10" customWidth="1"/>
    <col min="14" max="14" width="10" style="10" customWidth="1"/>
    <col min="15" max="15" width="9.28515625" style="10" customWidth="1"/>
    <col min="16" max="16" width="8.7109375" style="10" customWidth="1"/>
    <col min="17" max="17" width="9.42578125" style="10" customWidth="1"/>
    <col min="18" max="18" width="9.85546875" style="10" customWidth="1"/>
    <col min="19" max="16384" width="8" style="10"/>
  </cols>
  <sheetData>
    <row r="1" spans="1:18" s="1" customFormat="1" ht="17.25" customHeight="1">
      <c r="A1" s="178"/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N1" s="2"/>
      <c r="O1" s="3"/>
      <c r="P1" s="3"/>
    </row>
    <row r="2" spans="1:18" s="1" customFormat="1" ht="15.75" customHeight="1">
      <c r="A2" s="184" t="s">
        <v>0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3"/>
      <c r="P2" s="3"/>
    </row>
    <row r="3" spans="1:18" s="1" customFormat="1" ht="15.75" customHeight="1">
      <c r="A3" s="184" t="s">
        <v>232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3"/>
      <c r="P3" s="3"/>
    </row>
    <row r="4" spans="1:18" s="1" customFormat="1" ht="15" customHeight="1" thickBot="1">
      <c r="A4" s="4"/>
      <c r="B4" s="5"/>
      <c r="C4" s="5"/>
      <c r="D4" s="5"/>
      <c r="E4" s="73"/>
      <c r="F4" s="73"/>
      <c r="G4" s="73"/>
      <c r="H4" s="73"/>
      <c r="I4" s="73"/>
      <c r="J4" s="73"/>
      <c r="K4" s="5"/>
      <c r="L4" s="5"/>
      <c r="N4" s="2"/>
      <c r="O4" s="3"/>
      <c r="P4" s="3"/>
    </row>
    <row r="5" spans="1:18" ht="30" customHeight="1" thickBot="1">
      <c r="A5" s="6" t="s">
        <v>1</v>
      </c>
      <c r="B5" s="179" t="s">
        <v>2</v>
      </c>
      <c r="C5" s="179"/>
      <c r="D5" s="7" t="s">
        <v>3</v>
      </c>
      <c r="E5" s="72" t="s">
        <v>226</v>
      </c>
      <c r="F5" s="72" t="s">
        <v>227</v>
      </c>
      <c r="G5" s="72" t="s">
        <v>228</v>
      </c>
      <c r="H5" s="72" t="s">
        <v>229</v>
      </c>
      <c r="I5" s="72" t="s">
        <v>230</v>
      </c>
      <c r="J5" s="72" t="s">
        <v>231</v>
      </c>
      <c r="K5" s="8" t="s">
        <v>4</v>
      </c>
      <c r="L5" s="9" t="s">
        <v>5</v>
      </c>
      <c r="M5" s="8" t="s">
        <v>233</v>
      </c>
      <c r="N5" s="9" t="s">
        <v>234</v>
      </c>
      <c r="O5" s="8" t="s">
        <v>235</v>
      </c>
      <c r="P5" s="9" t="s">
        <v>236</v>
      </c>
      <c r="Q5" s="8" t="s">
        <v>237</v>
      </c>
      <c r="R5" s="9" t="s">
        <v>238</v>
      </c>
    </row>
    <row r="6" spans="1:18" ht="15" customHeight="1" thickBot="1">
      <c r="A6" s="11" t="s">
        <v>6</v>
      </c>
      <c r="B6" s="180" t="s">
        <v>7</v>
      </c>
      <c r="C6" s="181"/>
      <c r="D6" s="12"/>
      <c r="E6" s="12"/>
      <c r="F6" s="12"/>
      <c r="G6" s="12"/>
      <c r="H6" s="12"/>
      <c r="I6" s="12"/>
      <c r="J6" s="12"/>
      <c r="K6" s="12"/>
      <c r="L6" s="13"/>
      <c r="M6" s="12"/>
      <c r="N6" s="13"/>
      <c r="O6" s="12"/>
      <c r="P6" s="13"/>
      <c r="Q6" s="12"/>
      <c r="R6" s="13"/>
    </row>
    <row r="7" spans="1:18" ht="15" customHeight="1">
      <c r="A7" s="14" t="s">
        <v>8</v>
      </c>
      <c r="B7" s="182" t="s">
        <v>9</v>
      </c>
      <c r="C7" s="182"/>
      <c r="D7" s="15" t="s">
        <v>10</v>
      </c>
      <c r="E7" s="74">
        <v>54700</v>
      </c>
      <c r="F7" s="74">
        <v>50516</v>
      </c>
      <c r="G7" s="74">
        <v>54400</v>
      </c>
      <c r="H7" s="74">
        <v>50269</v>
      </c>
      <c r="I7" s="74">
        <v>54100</v>
      </c>
      <c r="J7" s="74">
        <v>49340</v>
      </c>
      <c r="K7" s="94">
        <v>54000</v>
      </c>
      <c r="L7" s="94">
        <v>48960</v>
      </c>
      <c r="M7" s="74">
        <v>48960</v>
      </c>
      <c r="N7" s="74">
        <v>48320</v>
      </c>
      <c r="O7" s="162">
        <v>48960</v>
      </c>
      <c r="P7" s="162">
        <v>47738</v>
      </c>
      <c r="Q7" s="162">
        <v>47391</v>
      </c>
      <c r="R7" s="162">
        <v>51565</v>
      </c>
    </row>
    <row r="8" spans="1:18" ht="15" customHeight="1">
      <c r="A8" s="16" t="s">
        <v>11</v>
      </c>
      <c r="B8" s="183" t="s">
        <v>12</v>
      </c>
      <c r="C8" s="183"/>
      <c r="D8" s="17" t="s">
        <v>10</v>
      </c>
      <c r="E8" s="75">
        <v>54700</v>
      </c>
      <c r="F8" s="75">
        <v>50516</v>
      </c>
      <c r="G8" s="75">
        <v>54400</v>
      </c>
      <c r="H8" s="75">
        <v>50269</v>
      </c>
      <c r="I8" s="75">
        <v>54100</v>
      </c>
      <c r="J8" s="75">
        <v>49340</v>
      </c>
      <c r="K8" s="95">
        <v>54000</v>
      </c>
      <c r="L8" s="95">
        <v>48960</v>
      </c>
      <c r="M8" s="75">
        <v>48960</v>
      </c>
      <c r="N8" s="75">
        <v>48320</v>
      </c>
      <c r="O8" s="163">
        <v>48960</v>
      </c>
      <c r="P8" s="163">
        <v>47738</v>
      </c>
      <c r="Q8" s="163">
        <v>47391</v>
      </c>
      <c r="R8" s="163">
        <v>51565</v>
      </c>
    </row>
    <row r="9" spans="1:18" ht="15" customHeight="1" thickBot="1">
      <c r="A9" s="18"/>
      <c r="B9" s="174" t="s">
        <v>13</v>
      </c>
      <c r="C9" s="174"/>
      <c r="D9" s="19"/>
      <c r="E9" s="76">
        <f t="shared" ref="E9:F9" si="0">IF(E8=0,0,(E7/E8))</f>
        <v>1</v>
      </c>
      <c r="F9" s="76">
        <f t="shared" si="0"/>
        <v>1</v>
      </c>
      <c r="G9" s="76">
        <f t="shared" ref="G9" si="1">IF(G8=0,0,(G7/G8))</f>
        <v>1</v>
      </c>
      <c r="H9" s="76">
        <f>IF(H8=0,0,(H7/H8))</f>
        <v>1</v>
      </c>
      <c r="I9" s="76">
        <f t="shared" ref="I9" si="2">IF(I8=0,0,(I7/I8))</f>
        <v>1</v>
      </c>
      <c r="J9" s="76">
        <f>IF(J8=0,0,(J7/J8))</f>
        <v>1</v>
      </c>
      <c r="K9" s="76">
        <f t="shared" ref="K9" si="3">IF(K8=0,0,(K7/K8))</f>
        <v>1</v>
      </c>
      <c r="L9" s="76">
        <f t="shared" ref="L9:R9" si="4">IF(L8=0,0,(L7/L8))</f>
        <v>1</v>
      </c>
      <c r="M9" s="76">
        <f t="shared" si="4"/>
        <v>1</v>
      </c>
      <c r="N9" s="76">
        <f t="shared" si="4"/>
        <v>1</v>
      </c>
      <c r="O9" s="137">
        <f t="shared" si="4"/>
        <v>1</v>
      </c>
      <c r="P9" s="137">
        <f t="shared" si="4"/>
        <v>1</v>
      </c>
      <c r="Q9" s="137">
        <f t="shared" si="4"/>
        <v>1</v>
      </c>
      <c r="R9" s="137">
        <f t="shared" si="4"/>
        <v>1</v>
      </c>
    </row>
    <row r="10" spans="1:18" ht="15" customHeight="1" thickBot="1">
      <c r="A10" s="20" t="s">
        <v>14</v>
      </c>
      <c r="B10" s="21" t="s">
        <v>15</v>
      </c>
      <c r="C10" s="22"/>
      <c r="D10" s="23"/>
      <c r="E10" s="23"/>
      <c r="F10" s="23"/>
      <c r="G10" s="23"/>
      <c r="H10" s="23"/>
      <c r="I10" s="23"/>
      <c r="J10" s="23"/>
      <c r="K10" s="96"/>
      <c r="L10" s="97"/>
      <c r="M10" s="96"/>
      <c r="N10" s="97"/>
      <c r="O10" s="138"/>
      <c r="P10" s="139"/>
      <c r="Q10" s="138"/>
      <c r="R10" s="139"/>
    </row>
    <row r="11" spans="1:18" ht="15" customHeight="1">
      <c r="A11" s="24" t="s">
        <v>16</v>
      </c>
      <c r="B11" s="175" t="s">
        <v>17</v>
      </c>
      <c r="C11" s="175"/>
      <c r="D11" s="25" t="s">
        <v>10</v>
      </c>
      <c r="E11" s="77">
        <v>71</v>
      </c>
      <c r="F11" s="77">
        <v>80</v>
      </c>
      <c r="G11" s="77">
        <v>65</v>
      </c>
      <c r="H11" s="77">
        <v>81</v>
      </c>
      <c r="I11" s="77">
        <v>65</v>
      </c>
      <c r="J11" s="77">
        <v>63</v>
      </c>
      <c r="K11" s="98">
        <v>63</v>
      </c>
      <c r="L11" s="98">
        <v>59</v>
      </c>
      <c r="M11" s="79">
        <v>69</v>
      </c>
      <c r="N11" s="79">
        <v>56</v>
      </c>
      <c r="O11" s="164">
        <v>68</v>
      </c>
      <c r="P11" s="164">
        <v>81</v>
      </c>
      <c r="Q11" s="164">
        <v>51</v>
      </c>
      <c r="R11" s="164">
        <v>64</v>
      </c>
    </row>
    <row r="12" spans="1:18" ht="15" customHeight="1">
      <c r="A12" s="26" t="s">
        <v>18</v>
      </c>
      <c r="B12" s="176" t="s">
        <v>19</v>
      </c>
      <c r="C12" s="176"/>
      <c r="D12" s="27" t="s">
        <v>10</v>
      </c>
      <c r="E12" s="78">
        <v>71</v>
      </c>
      <c r="F12" s="78">
        <v>82</v>
      </c>
      <c r="G12" s="78">
        <v>65</v>
      </c>
      <c r="H12" s="78">
        <v>84</v>
      </c>
      <c r="I12" s="78">
        <v>65</v>
      </c>
      <c r="J12" s="78">
        <v>63</v>
      </c>
      <c r="K12" s="99">
        <v>63</v>
      </c>
      <c r="L12" s="99">
        <v>59</v>
      </c>
      <c r="M12" s="81">
        <v>69</v>
      </c>
      <c r="N12" s="81">
        <v>56</v>
      </c>
      <c r="O12" s="165">
        <v>68</v>
      </c>
      <c r="P12" s="165">
        <v>84</v>
      </c>
      <c r="Q12" s="165">
        <v>51</v>
      </c>
      <c r="R12" s="165">
        <v>65</v>
      </c>
    </row>
    <row r="13" spans="1:18" ht="15" customHeight="1">
      <c r="A13" s="24"/>
      <c r="B13" s="177" t="s">
        <v>13</v>
      </c>
      <c r="C13" s="177"/>
      <c r="D13" s="28"/>
      <c r="E13" s="83">
        <f t="shared" ref="E13:F13" si="5">IF(E12=0,0,(E11/E12))</f>
        <v>1</v>
      </c>
      <c r="F13" s="83">
        <f t="shared" si="5"/>
        <v>0.97560975609756095</v>
      </c>
      <c r="G13" s="83">
        <f t="shared" ref="G13" si="6">IF(G12=0,0,(G11/G12))</f>
        <v>1</v>
      </c>
      <c r="H13" s="83">
        <f>IF(H12=0,0,(H11/H12))</f>
        <v>0.9642857142857143</v>
      </c>
      <c r="I13" s="83">
        <f t="shared" ref="I13" si="7">IF(I12=0,0,(I11/I12))</f>
        <v>1</v>
      </c>
      <c r="J13" s="83">
        <f>IF(J12=0,0,(J11/J12))</f>
        <v>1</v>
      </c>
      <c r="K13" s="85">
        <f t="shared" ref="K13" si="8">IF(K12=0,0,(K11/K12))</f>
        <v>1</v>
      </c>
      <c r="L13" s="85">
        <f t="shared" ref="L13:R13" si="9">IF(L12=0,0,(L11/L12))</f>
        <v>1</v>
      </c>
      <c r="M13" s="85">
        <f t="shared" si="9"/>
        <v>1</v>
      </c>
      <c r="N13" s="85">
        <f t="shared" si="9"/>
        <v>1</v>
      </c>
      <c r="O13" s="140">
        <f t="shared" si="9"/>
        <v>1</v>
      </c>
      <c r="P13" s="140">
        <f t="shared" si="9"/>
        <v>0.9642857142857143</v>
      </c>
      <c r="Q13" s="140">
        <f t="shared" si="9"/>
        <v>1</v>
      </c>
      <c r="R13" s="140">
        <f t="shared" si="9"/>
        <v>0.98461538461538467</v>
      </c>
    </row>
    <row r="14" spans="1:18" ht="15" customHeight="1">
      <c r="A14" s="24" t="s">
        <v>20</v>
      </c>
      <c r="B14" s="175" t="s">
        <v>21</v>
      </c>
      <c r="C14" s="175"/>
      <c r="D14" s="25" t="s">
        <v>10</v>
      </c>
      <c r="E14" s="77">
        <v>71</v>
      </c>
      <c r="F14" s="77">
        <v>74</v>
      </c>
      <c r="G14" s="77">
        <v>65</v>
      </c>
      <c r="H14" s="77">
        <v>79</v>
      </c>
      <c r="I14" s="77">
        <v>65</v>
      </c>
      <c r="J14" s="77">
        <v>63</v>
      </c>
      <c r="K14" s="98">
        <v>63</v>
      </c>
      <c r="L14" s="98">
        <v>59</v>
      </c>
      <c r="M14" s="79">
        <v>69</v>
      </c>
      <c r="N14" s="79">
        <v>56</v>
      </c>
      <c r="O14" s="164">
        <v>68</v>
      </c>
      <c r="P14" s="164">
        <v>56</v>
      </c>
      <c r="Q14" s="164">
        <v>51</v>
      </c>
      <c r="R14" s="164">
        <v>53</v>
      </c>
    </row>
    <row r="15" spans="1:18" ht="15" customHeight="1">
      <c r="A15" s="24" t="s">
        <v>22</v>
      </c>
      <c r="B15" s="175" t="s">
        <v>23</v>
      </c>
      <c r="C15" s="175"/>
      <c r="D15" s="25" t="s">
        <v>10</v>
      </c>
      <c r="E15" s="77">
        <v>71</v>
      </c>
      <c r="F15" s="77">
        <v>74</v>
      </c>
      <c r="G15" s="77">
        <v>65</v>
      </c>
      <c r="H15" s="77">
        <v>79</v>
      </c>
      <c r="I15" s="77">
        <v>65</v>
      </c>
      <c r="J15" s="77">
        <v>63</v>
      </c>
      <c r="K15" s="98">
        <v>63</v>
      </c>
      <c r="L15" s="98">
        <v>59</v>
      </c>
      <c r="M15" s="79">
        <v>69</v>
      </c>
      <c r="N15" s="79">
        <v>56</v>
      </c>
      <c r="O15" s="164">
        <v>68</v>
      </c>
      <c r="P15" s="164">
        <v>57</v>
      </c>
      <c r="Q15" s="164">
        <v>51</v>
      </c>
      <c r="R15" s="164">
        <v>55</v>
      </c>
    </row>
    <row r="16" spans="1:18" ht="15" customHeight="1" thickBot="1">
      <c r="A16" s="24"/>
      <c r="B16" s="192" t="s">
        <v>13</v>
      </c>
      <c r="C16" s="192"/>
      <c r="D16" s="29"/>
      <c r="E16" s="85">
        <f t="shared" ref="E16:F16" si="10">IF(E15=0,0,(E14/E15))</f>
        <v>1</v>
      </c>
      <c r="F16" s="85">
        <f t="shared" si="10"/>
        <v>1</v>
      </c>
      <c r="G16" s="85">
        <f t="shared" ref="G16" si="11">IF(G15=0,0,(G14/G15))</f>
        <v>1</v>
      </c>
      <c r="H16" s="85">
        <f>IF(H15=0,0,(H14/H15))</f>
        <v>1</v>
      </c>
      <c r="I16" s="85">
        <f t="shared" ref="I16" si="12">IF(I15=0,0,(I14/I15))</f>
        <v>1</v>
      </c>
      <c r="J16" s="85">
        <f>IF(J15=0,0,(J14/J15))</f>
        <v>1</v>
      </c>
      <c r="K16" s="85">
        <f t="shared" ref="K16" si="13">IF(K15=0,0,(K14/K15))</f>
        <v>1</v>
      </c>
      <c r="L16" s="85">
        <f t="shared" ref="L16:R16" si="14">IF(L15=0,0,(L14/L15))</f>
        <v>1</v>
      </c>
      <c r="M16" s="85">
        <f t="shared" si="14"/>
        <v>1</v>
      </c>
      <c r="N16" s="85">
        <f t="shared" si="14"/>
        <v>1</v>
      </c>
      <c r="O16" s="140">
        <f t="shared" si="14"/>
        <v>1</v>
      </c>
      <c r="P16" s="140">
        <f t="shared" si="14"/>
        <v>0.98245614035087714</v>
      </c>
      <c r="Q16" s="140">
        <f t="shared" si="14"/>
        <v>1</v>
      </c>
      <c r="R16" s="140">
        <f t="shared" si="14"/>
        <v>0.96363636363636362</v>
      </c>
    </row>
    <row r="17" spans="1:18" ht="15" customHeight="1" thickBot="1">
      <c r="A17" s="30" t="s">
        <v>24</v>
      </c>
      <c r="B17" s="31" t="s">
        <v>25</v>
      </c>
      <c r="C17" s="32"/>
      <c r="D17" s="32"/>
      <c r="E17" s="32"/>
      <c r="F17" s="32"/>
      <c r="G17" s="32"/>
      <c r="H17" s="32"/>
      <c r="I17" s="32"/>
      <c r="J17" s="32"/>
      <c r="K17" s="100"/>
      <c r="L17" s="101"/>
      <c r="M17" s="100"/>
      <c r="N17" s="101"/>
      <c r="O17" s="141"/>
      <c r="P17" s="142"/>
      <c r="Q17" s="141"/>
      <c r="R17" s="142"/>
    </row>
    <row r="18" spans="1:18" ht="15" customHeight="1">
      <c r="A18" s="33" t="s">
        <v>26</v>
      </c>
      <c r="B18" s="193" t="s">
        <v>27</v>
      </c>
      <c r="C18" s="193"/>
      <c r="D18" s="27" t="s">
        <v>10</v>
      </c>
      <c r="E18" s="78">
        <v>5000</v>
      </c>
      <c r="F18" s="78">
        <v>4950</v>
      </c>
      <c r="G18" s="78">
        <v>4000</v>
      </c>
      <c r="H18" s="78">
        <v>3960</v>
      </c>
      <c r="I18" s="78">
        <v>3500</v>
      </c>
      <c r="J18" s="78">
        <v>3420</v>
      </c>
      <c r="K18" s="102">
        <v>3500</v>
      </c>
      <c r="L18" s="102">
        <v>3500</v>
      </c>
      <c r="M18" s="126">
        <v>3220</v>
      </c>
      <c r="N18" s="126">
        <v>2650</v>
      </c>
      <c r="O18" s="166">
        <v>3120</v>
      </c>
      <c r="P18" s="166">
        <v>2450</v>
      </c>
      <c r="Q18" s="166">
        <v>1650</v>
      </c>
      <c r="R18" s="166">
        <v>2450</v>
      </c>
    </row>
    <row r="19" spans="1:18" ht="15" customHeight="1">
      <c r="A19" s="34" t="s">
        <v>28</v>
      </c>
      <c r="B19" s="175" t="s">
        <v>29</v>
      </c>
      <c r="C19" s="175"/>
      <c r="D19" s="25" t="s">
        <v>10</v>
      </c>
      <c r="E19" s="77">
        <v>54700</v>
      </c>
      <c r="F19" s="77">
        <v>50516</v>
      </c>
      <c r="G19" s="77">
        <v>54400</v>
      </c>
      <c r="H19" s="77">
        <v>50269</v>
      </c>
      <c r="I19" s="77">
        <v>54100</v>
      </c>
      <c r="J19" s="77">
        <v>49340</v>
      </c>
      <c r="K19" s="103">
        <v>54000</v>
      </c>
      <c r="L19" s="103">
        <v>48960</v>
      </c>
      <c r="M19" s="80">
        <v>48960</v>
      </c>
      <c r="N19" s="80">
        <v>48320</v>
      </c>
      <c r="O19" s="167">
        <v>48960</v>
      </c>
      <c r="P19" s="167">
        <v>47738</v>
      </c>
      <c r="Q19" s="167">
        <v>47391</v>
      </c>
      <c r="R19" s="167">
        <f>R7</f>
        <v>51565</v>
      </c>
    </row>
    <row r="20" spans="1:18" ht="15" customHeight="1">
      <c r="A20" s="34"/>
      <c r="B20" s="194" t="s">
        <v>13</v>
      </c>
      <c r="C20" s="194"/>
      <c r="D20" s="29"/>
      <c r="E20" s="85">
        <f t="shared" ref="E20" si="15">IF(E19=0,0,(E18/E19))</f>
        <v>9.1407678244972576E-2</v>
      </c>
      <c r="F20" s="85">
        <f>IF(F19=0,0,(F18/F19))</f>
        <v>9.7988756037691027E-2</v>
      </c>
      <c r="G20" s="85">
        <f t="shared" ref="G20" si="16">IF(G19=0,0,(G18/G19))</f>
        <v>7.3529411764705885E-2</v>
      </c>
      <c r="H20" s="85">
        <f>IF(H19=0,0,(H18/H19))</f>
        <v>7.8776184129383919E-2</v>
      </c>
      <c r="I20" s="85">
        <f t="shared" ref="I20" si="17">IF(I19=0,0,(I18/I19))</f>
        <v>6.4695009242144177E-2</v>
      </c>
      <c r="J20" s="85">
        <f>IF(J19=0,0,(J18/J19))</f>
        <v>6.9314957438184027E-2</v>
      </c>
      <c r="K20" s="85">
        <f t="shared" ref="K20" si="18">IF(K19=0,0,(K18/K19))</f>
        <v>6.4814814814814811E-2</v>
      </c>
      <c r="L20" s="85">
        <f t="shared" ref="L20:R20" si="19">IF(L19=0,0,(L18/L19))</f>
        <v>7.1486928104575159E-2</v>
      </c>
      <c r="M20" s="85">
        <f t="shared" si="19"/>
        <v>6.5767973856209153E-2</v>
      </c>
      <c r="N20" s="85">
        <f t="shared" si="19"/>
        <v>5.4842715231788082E-2</v>
      </c>
      <c r="O20" s="140">
        <f t="shared" si="19"/>
        <v>6.3725490196078427E-2</v>
      </c>
      <c r="P20" s="140">
        <f t="shared" si="19"/>
        <v>5.1321798148225732E-2</v>
      </c>
      <c r="Q20" s="140">
        <f t="shared" si="19"/>
        <v>3.4816737355194027E-2</v>
      </c>
      <c r="R20" s="140">
        <f t="shared" si="19"/>
        <v>4.7512847861921843E-2</v>
      </c>
    </row>
    <row r="21" spans="1:18" ht="30" customHeight="1">
      <c r="A21" s="34" t="s">
        <v>30</v>
      </c>
      <c r="B21" s="195" t="s">
        <v>31</v>
      </c>
      <c r="C21" s="195"/>
      <c r="D21" s="25" t="s">
        <v>10</v>
      </c>
      <c r="E21" s="77">
        <v>20</v>
      </c>
      <c r="F21" s="77">
        <v>20</v>
      </c>
      <c r="G21" s="77">
        <v>20</v>
      </c>
      <c r="H21" s="77">
        <v>28</v>
      </c>
      <c r="I21" s="77">
        <v>20</v>
      </c>
      <c r="J21" s="77">
        <v>17</v>
      </c>
      <c r="K21" s="103">
        <v>20</v>
      </c>
      <c r="L21" s="103">
        <v>21</v>
      </c>
      <c r="M21" s="80">
        <v>15</v>
      </c>
      <c r="N21" s="80">
        <v>17</v>
      </c>
      <c r="O21" s="167">
        <v>15</v>
      </c>
      <c r="P21" s="167">
        <v>17</v>
      </c>
      <c r="Q21" s="167">
        <v>20</v>
      </c>
      <c r="R21" s="167">
        <v>20</v>
      </c>
    </row>
    <row r="22" spans="1:18" ht="15" customHeight="1">
      <c r="A22" s="34" t="s">
        <v>32</v>
      </c>
      <c r="B22" s="195" t="s">
        <v>33</v>
      </c>
      <c r="C22" s="195"/>
      <c r="D22" s="25" t="s">
        <v>10</v>
      </c>
      <c r="E22" s="77">
        <v>30</v>
      </c>
      <c r="F22" s="77">
        <v>20</v>
      </c>
      <c r="G22" s="77">
        <v>30</v>
      </c>
      <c r="H22" s="77">
        <v>28</v>
      </c>
      <c r="I22" s="77">
        <v>30</v>
      </c>
      <c r="J22" s="77">
        <v>17</v>
      </c>
      <c r="K22" s="103">
        <v>30</v>
      </c>
      <c r="L22" s="103">
        <v>21</v>
      </c>
      <c r="M22" s="80">
        <v>15</v>
      </c>
      <c r="N22" s="80">
        <v>17</v>
      </c>
      <c r="O22" s="167">
        <v>15</v>
      </c>
      <c r="P22" s="167">
        <v>17</v>
      </c>
      <c r="Q22" s="167">
        <v>20</v>
      </c>
      <c r="R22" s="167">
        <v>20</v>
      </c>
    </row>
    <row r="23" spans="1:18" ht="15" customHeight="1" thickBot="1">
      <c r="A23" s="34"/>
      <c r="B23" s="185" t="s">
        <v>13</v>
      </c>
      <c r="C23" s="185"/>
      <c r="D23" s="29"/>
      <c r="E23" s="85">
        <f t="shared" ref="E23" si="20">IF(E22=0,0,(E21/E22))</f>
        <v>0.66666666666666663</v>
      </c>
      <c r="F23" s="85">
        <f>IF(F22=0,0,(F21/F22))</f>
        <v>1</v>
      </c>
      <c r="G23" s="85">
        <f t="shared" ref="G23" si="21">IF(G22=0,0,(G21/G22))</f>
        <v>0.66666666666666663</v>
      </c>
      <c r="H23" s="85">
        <f>IF(H22=0,0,(H21/H22))</f>
        <v>1</v>
      </c>
      <c r="I23" s="85">
        <f t="shared" ref="I23" si="22">IF(I22=0,0,(I21/I22))</f>
        <v>0.66666666666666663</v>
      </c>
      <c r="J23" s="85">
        <f>IF(J22=0,0,(J21/J22))</f>
        <v>1</v>
      </c>
      <c r="K23" s="85">
        <f t="shared" ref="K23" si="23">IF(K22=0,0,(K21/K22))</f>
        <v>0.66666666666666663</v>
      </c>
      <c r="L23" s="85">
        <f t="shared" ref="L23:R23" si="24">IF(L22=0,0,(L21/L22))</f>
        <v>1</v>
      </c>
      <c r="M23" s="85">
        <f t="shared" si="24"/>
        <v>1</v>
      </c>
      <c r="N23" s="85">
        <f t="shared" si="24"/>
        <v>1</v>
      </c>
      <c r="O23" s="140">
        <f t="shared" si="24"/>
        <v>1</v>
      </c>
      <c r="P23" s="140">
        <f t="shared" si="24"/>
        <v>1</v>
      </c>
      <c r="Q23" s="140">
        <f t="shared" si="24"/>
        <v>1</v>
      </c>
      <c r="R23" s="140">
        <f t="shared" si="24"/>
        <v>1</v>
      </c>
    </row>
    <row r="24" spans="1:18" ht="15" customHeight="1" thickBot="1">
      <c r="A24" s="36" t="s">
        <v>34</v>
      </c>
      <c r="B24" s="186" t="s">
        <v>35</v>
      </c>
      <c r="C24" s="187"/>
      <c r="D24" s="37"/>
      <c r="E24" s="37"/>
      <c r="F24" s="37"/>
      <c r="G24" s="37"/>
      <c r="H24" s="37"/>
      <c r="I24" s="37"/>
      <c r="J24" s="37"/>
      <c r="K24" s="104"/>
      <c r="L24" s="105"/>
      <c r="M24" s="104"/>
      <c r="N24" s="105"/>
      <c r="O24" s="143"/>
      <c r="P24" s="144"/>
      <c r="Q24" s="143"/>
      <c r="R24" s="144"/>
    </row>
    <row r="25" spans="1:18" ht="15" customHeight="1">
      <c r="A25" s="26" t="s">
        <v>36</v>
      </c>
      <c r="B25" s="188" t="s">
        <v>37</v>
      </c>
      <c r="C25" s="188"/>
      <c r="D25" s="27" t="s">
        <v>38</v>
      </c>
      <c r="E25" s="78">
        <v>5987000</v>
      </c>
      <c r="F25" s="78">
        <v>7244821</v>
      </c>
      <c r="G25" s="78">
        <v>5858000</v>
      </c>
      <c r="H25" s="78">
        <v>6548426</v>
      </c>
      <c r="I25" s="78">
        <v>4858000</v>
      </c>
      <c r="J25" s="78">
        <v>7266521</v>
      </c>
      <c r="K25" s="106">
        <v>4558000</v>
      </c>
      <c r="L25" s="106">
        <v>7152383</v>
      </c>
      <c r="M25" s="127">
        <v>7032000</v>
      </c>
      <c r="N25" s="127">
        <v>6523959</v>
      </c>
      <c r="O25" s="168">
        <v>6890000</v>
      </c>
      <c r="P25" s="168">
        <v>6572870</v>
      </c>
      <c r="Q25" s="168">
        <v>6556109</v>
      </c>
      <c r="R25" s="168">
        <v>6557804</v>
      </c>
    </row>
    <row r="26" spans="1:18" ht="15" customHeight="1">
      <c r="A26" s="34" t="s">
        <v>39</v>
      </c>
      <c r="B26" s="189" t="s">
        <v>40</v>
      </c>
      <c r="C26" s="189"/>
      <c r="D26" s="25" t="s">
        <v>38</v>
      </c>
      <c r="E26" s="77">
        <v>1956360</v>
      </c>
      <c r="F26" s="77">
        <v>1692868</v>
      </c>
      <c r="G26" s="77">
        <v>2001260</v>
      </c>
      <c r="H26" s="77">
        <v>1797925</v>
      </c>
      <c r="I26" s="77">
        <v>2069580</v>
      </c>
      <c r="J26" s="77">
        <v>1758068</v>
      </c>
      <c r="K26" s="107">
        <v>2110326</v>
      </c>
      <c r="L26" s="107">
        <v>1771416</v>
      </c>
      <c r="M26" s="128">
        <v>1781206</v>
      </c>
      <c r="N26" s="128">
        <v>1807200</v>
      </c>
      <c r="O26" s="169">
        <v>1782443</v>
      </c>
      <c r="P26" s="169">
        <v>1743664</v>
      </c>
      <c r="Q26" s="169">
        <v>2114189</v>
      </c>
      <c r="R26" s="169">
        <v>1726097</v>
      </c>
    </row>
    <row r="27" spans="1:18" ht="15" customHeight="1">
      <c r="A27" s="34" t="s">
        <v>41</v>
      </c>
      <c r="B27" s="190" t="s">
        <v>42</v>
      </c>
      <c r="C27" s="190"/>
      <c r="D27" s="38" t="s">
        <v>38</v>
      </c>
      <c r="E27" s="79">
        <v>4030640</v>
      </c>
      <c r="F27" s="79">
        <v>5551953</v>
      </c>
      <c r="G27" s="79">
        <v>3856740</v>
      </c>
      <c r="H27" s="79">
        <v>4626489</v>
      </c>
      <c r="I27" s="79">
        <v>2788420</v>
      </c>
      <c r="J27" s="79">
        <v>5508453</v>
      </c>
      <c r="K27" s="107">
        <v>2447674</v>
      </c>
      <c r="L27" s="107">
        <v>5380967</v>
      </c>
      <c r="M27" s="128">
        <v>5250794</v>
      </c>
      <c r="N27" s="128">
        <v>4716759</v>
      </c>
      <c r="O27" s="169">
        <v>5107557</v>
      </c>
      <c r="P27" s="169">
        <f>P25-P26</f>
        <v>4829206</v>
      </c>
      <c r="Q27" s="169">
        <v>4441920</v>
      </c>
      <c r="R27" s="169">
        <f>R25-R26</f>
        <v>4831707</v>
      </c>
    </row>
    <row r="28" spans="1:18" ht="15" customHeight="1" thickBot="1">
      <c r="A28" s="34"/>
      <c r="B28" s="191" t="s">
        <v>13</v>
      </c>
      <c r="C28" s="191"/>
      <c r="D28" s="39"/>
      <c r="E28" s="87">
        <f t="shared" ref="E28:J28" si="25">IF(E25=0,0,(E27/E25))</f>
        <v>0.67323200267245698</v>
      </c>
      <c r="F28" s="87">
        <f t="shared" si="25"/>
        <v>0.76633404745265621</v>
      </c>
      <c r="G28" s="87">
        <f t="shared" si="25"/>
        <v>0.65837145783543871</v>
      </c>
      <c r="H28" s="87">
        <f t="shared" si="25"/>
        <v>0.70650397515372398</v>
      </c>
      <c r="I28" s="87">
        <f t="shared" si="25"/>
        <v>0.57398517908604363</v>
      </c>
      <c r="J28" s="87">
        <f t="shared" si="25"/>
        <v>0.75805918678278095</v>
      </c>
      <c r="K28" s="87">
        <f t="shared" ref="K28:P28" si="26">IF(K25=0,0,(K27/K25))</f>
        <v>0.53700614304519523</v>
      </c>
      <c r="L28" s="108">
        <f t="shared" si="26"/>
        <v>0.75233205492491106</v>
      </c>
      <c r="M28" s="87">
        <f t="shared" si="26"/>
        <v>0.74669994311717858</v>
      </c>
      <c r="N28" s="108">
        <f t="shared" si="26"/>
        <v>0.72299028856557801</v>
      </c>
      <c r="O28" s="145">
        <f t="shared" si="26"/>
        <v>0.74129999999999996</v>
      </c>
      <c r="P28" s="146">
        <f t="shared" si="26"/>
        <v>0.73471801511364143</v>
      </c>
      <c r="Q28" s="145">
        <f>IF(Q25=0,0,(Q27/Q25))</f>
        <v>0.6775238178620886</v>
      </c>
      <c r="R28" s="146">
        <f>IF(R25=0,0,(R27/R25))</f>
        <v>0.73678734527594913</v>
      </c>
    </row>
    <row r="29" spans="1:18" ht="15" customHeight="1" thickBot="1">
      <c r="A29" s="36" t="s">
        <v>43</v>
      </c>
      <c r="B29" s="200" t="s">
        <v>44</v>
      </c>
      <c r="C29" s="201"/>
      <c r="D29" s="40"/>
      <c r="E29" s="40"/>
      <c r="F29" s="40"/>
      <c r="G29" s="40"/>
      <c r="H29" s="40"/>
      <c r="I29" s="40"/>
      <c r="J29" s="40"/>
      <c r="K29" s="109"/>
      <c r="L29" s="110"/>
      <c r="M29" s="109"/>
      <c r="N29" s="110"/>
      <c r="O29" s="147"/>
      <c r="P29" s="148"/>
      <c r="Q29" s="147"/>
      <c r="R29" s="148"/>
    </row>
    <row r="30" spans="1:18" ht="15" customHeight="1">
      <c r="A30" s="41" t="s">
        <v>45</v>
      </c>
      <c r="B30" s="202" t="s">
        <v>46</v>
      </c>
      <c r="C30" s="202"/>
      <c r="D30" s="27" t="s">
        <v>10</v>
      </c>
      <c r="E30" s="78">
        <v>20</v>
      </c>
      <c r="F30" s="78">
        <v>2</v>
      </c>
      <c r="G30" s="78">
        <v>20</v>
      </c>
      <c r="H30" s="78">
        <v>9</v>
      </c>
      <c r="I30" s="78">
        <v>20</v>
      </c>
      <c r="J30" s="78">
        <v>9</v>
      </c>
      <c r="K30" s="102">
        <v>20</v>
      </c>
      <c r="L30" s="102">
        <v>29</v>
      </c>
      <c r="M30" s="126">
        <v>8</v>
      </c>
      <c r="N30" s="126">
        <v>6</v>
      </c>
      <c r="O30" s="166">
        <v>8</v>
      </c>
      <c r="P30" s="166">
        <v>31</v>
      </c>
      <c r="Q30" s="166">
        <v>14</v>
      </c>
      <c r="R30" s="166">
        <v>0</v>
      </c>
    </row>
    <row r="31" spans="1:18" ht="15" customHeight="1">
      <c r="A31" s="42" t="s">
        <v>47</v>
      </c>
      <c r="B31" s="203" t="s">
        <v>48</v>
      </c>
      <c r="C31" s="203"/>
      <c r="D31" s="25" t="s">
        <v>49</v>
      </c>
      <c r="E31" s="77">
        <v>82993</v>
      </c>
      <c r="F31" s="77">
        <v>78.661000000000001</v>
      </c>
      <c r="G31" s="77">
        <v>82993</v>
      </c>
      <c r="H31" s="77">
        <v>78.748000000000005</v>
      </c>
      <c r="I31" s="77">
        <v>82993</v>
      </c>
      <c r="J31" s="25">
        <v>78.748000000000005</v>
      </c>
      <c r="K31" s="98">
        <v>82993</v>
      </c>
      <c r="L31" s="98">
        <v>78.748000000000005</v>
      </c>
      <c r="M31" s="79">
        <v>78.748000000000005</v>
      </c>
      <c r="N31" s="79">
        <v>78.748000000000005</v>
      </c>
      <c r="O31" s="164">
        <v>78.748000000000005</v>
      </c>
      <c r="P31" s="164">
        <v>78.748000000000005</v>
      </c>
      <c r="Q31" s="164">
        <v>78.748000000000005</v>
      </c>
      <c r="R31" s="164">
        <v>78.748000000000005</v>
      </c>
    </row>
    <row r="32" spans="1:18" ht="15" customHeight="1">
      <c r="A32" s="42"/>
      <c r="B32" s="196" t="s">
        <v>13</v>
      </c>
      <c r="C32" s="196"/>
      <c r="D32" s="29"/>
      <c r="E32" s="85">
        <f t="shared" ref="E32" si="27">IF(E31=0,0,(E30/E31))</f>
        <v>2.4098417938862315E-4</v>
      </c>
      <c r="F32" s="85">
        <f>IF(F31=0,0,(F30/F31))</f>
        <v>2.542556031578546E-2</v>
      </c>
      <c r="G32" s="124">
        <f t="shared" ref="G32" si="28">IF(G31=0,0,(G30/G31))</f>
        <v>2.4098417938862315E-4</v>
      </c>
      <c r="H32" s="85">
        <f>IF(H31=0,0,(H30/H31))</f>
        <v>0.11428861685376136</v>
      </c>
      <c r="I32" s="124">
        <f t="shared" ref="I32" si="29">IF(I31=0,0,(I30/I31))</f>
        <v>2.4098417938862315E-4</v>
      </c>
      <c r="J32" s="85">
        <f>IF(J31=0,0,(J30/J31))</f>
        <v>0.11428861685376136</v>
      </c>
      <c r="K32" s="124">
        <f t="shared" ref="K32" si="30">IF(K31=0,0,(K30/K31))</f>
        <v>2.4098417938862315E-4</v>
      </c>
      <c r="L32" s="85">
        <f t="shared" ref="L32:R32" si="31">IF(L31=0,0,(L30/L31))</f>
        <v>0.36826332097323106</v>
      </c>
      <c r="M32" s="85">
        <f t="shared" si="31"/>
        <v>0.10158988164778787</v>
      </c>
      <c r="N32" s="85">
        <f t="shared" si="31"/>
        <v>7.6192411235840904E-2</v>
      </c>
      <c r="O32" s="140">
        <f t="shared" si="31"/>
        <v>0.10158988164778787</v>
      </c>
      <c r="P32" s="140">
        <f t="shared" si="31"/>
        <v>0.39366079138517801</v>
      </c>
      <c r="Q32" s="140">
        <f t="shared" si="31"/>
        <v>0.17778229288362879</v>
      </c>
      <c r="R32" s="140">
        <f t="shared" si="31"/>
        <v>0</v>
      </c>
    </row>
    <row r="33" spans="1:18" ht="15" customHeight="1">
      <c r="A33" s="42" t="s">
        <v>50</v>
      </c>
      <c r="B33" s="203" t="s">
        <v>51</v>
      </c>
      <c r="C33" s="203"/>
      <c r="D33" s="38" t="s">
        <v>10</v>
      </c>
      <c r="E33" s="79">
        <v>310</v>
      </c>
      <c r="F33" s="79">
        <v>333</v>
      </c>
      <c r="G33" s="79">
        <v>310</v>
      </c>
      <c r="H33" s="79">
        <v>299</v>
      </c>
      <c r="I33" s="79">
        <v>310</v>
      </c>
      <c r="J33" s="79">
        <v>373</v>
      </c>
      <c r="K33" s="98">
        <v>310</v>
      </c>
      <c r="L33" s="98">
        <v>282</v>
      </c>
      <c r="M33" s="79">
        <v>333</v>
      </c>
      <c r="N33" s="79">
        <v>309</v>
      </c>
      <c r="O33" s="164">
        <v>313</v>
      </c>
      <c r="P33" s="164">
        <v>275</v>
      </c>
      <c r="Q33" s="164">
        <v>292</v>
      </c>
      <c r="R33" s="164">
        <v>282</v>
      </c>
    </row>
    <row r="34" spans="1:18" ht="15" customHeight="1">
      <c r="A34" s="42" t="s">
        <v>52</v>
      </c>
      <c r="B34" s="203" t="s">
        <v>53</v>
      </c>
      <c r="C34" s="203"/>
      <c r="D34" s="25" t="s">
        <v>49</v>
      </c>
      <c r="E34" s="77">
        <v>239000</v>
      </c>
      <c r="F34" s="77">
        <v>239.45500000000001</v>
      </c>
      <c r="G34" s="77">
        <v>240000</v>
      </c>
      <c r="H34" s="77">
        <v>240.46700000000001</v>
      </c>
      <c r="I34" s="77">
        <v>245000</v>
      </c>
      <c r="J34" s="25">
        <v>240.79499999999999</v>
      </c>
      <c r="K34" s="98">
        <v>250000</v>
      </c>
      <c r="L34" s="98">
        <v>240.79499999999999</v>
      </c>
      <c r="M34" s="79">
        <v>240.88200000000001</v>
      </c>
      <c r="N34" s="79">
        <v>240.90700000000001</v>
      </c>
      <c r="O34" s="164">
        <v>240.88200000000001</v>
      </c>
      <c r="P34" s="164">
        <v>240.90700000000001</v>
      </c>
      <c r="Q34" s="164">
        <v>240.90700000000001</v>
      </c>
      <c r="R34" s="164">
        <v>240.93100000000001</v>
      </c>
    </row>
    <row r="35" spans="1:18" ht="15" customHeight="1">
      <c r="A35" s="42"/>
      <c r="B35" s="196" t="s">
        <v>13</v>
      </c>
      <c r="C35" s="196"/>
      <c r="D35" s="29"/>
      <c r="E35" s="85">
        <f t="shared" ref="E35" si="32">IF(E34=0,0,(E33/E34))</f>
        <v>1.297071129707113E-3</v>
      </c>
      <c r="F35" s="85">
        <f>IF(F34=0,0,(F33/F34))</f>
        <v>1.3906579524336513</v>
      </c>
      <c r="G35" s="125">
        <f t="shared" ref="G35" si="33">IF(G34=0,0,(G33/G34))</f>
        <v>1.2916666666666667E-3</v>
      </c>
      <c r="H35" s="85">
        <f>IF(H34=0,0,(H33/H34))</f>
        <v>1.2434138572028595</v>
      </c>
      <c r="I35" s="125">
        <f t="shared" ref="I35" si="34">IF(I34=0,0,(I33/I34))</f>
        <v>1.2653061224489797E-3</v>
      </c>
      <c r="J35" s="85">
        <f>IF(J34=0,0,(J33/J34))</f>
        <v>1.5490354866172471</v>
      </c>
      <c r="K35" s="125">
        <f t="shared" ref="K35" si="35">IF(K34=0,0,(K33/K34))</f>
        <v>1.24E-3</v>
      </c>
      <c r="L35" s="85">
        <f t="shared" ref="L35:R35" si="36">IF(L34=0,0,(L33/L34))</f>
        <v>1.1711206628044604</v>
      </c>
      <c r="M35" s="85">
        <f t="shared" si="36"/>
        <v>1.3824196079408175</v>
      </c>
      <c r="N35" s="85">
        <f t="shared" si="36"/>
        <v>1.2826526418908542</v>
      </c>
      <c r="O35" s="140">
        <f t="shared" si="36"/>
        <v>1.2993914032596874</v>
      </c>
      <c r="P35" s="140">
        <f t="shared" si="36"/>
        <v>1.1415193414886242</v>
      </c>
      <c r="Q35" s="140">
        <f t="shared" si="36"/>
        <v>1.2120859916897391</v>
      </c>
      <c r="R35" s="140">
        <f t="shared" si="36"/>
        <v>1.1704595921653917</v>
      </c>
    </row>
    <row r="36" spans="1:18" ht="15" customHeight="1">
      <c r="A36" s="34" t="s">
        <v>54</v>
      </c>
      <c r="B36" s="197" t="s">
        <v>55</v>
      </c>
      <c r="C36" s="197"/>
      <c r="D36" s="43" t="s">
        <v>10</v>
      </c>
      <c r="E36" s="80">
        <v>145</v>
      </c>
      <c r="F36" s="80">
        <v>138</v>
      </c>
      <c r="G36" s="80">
        <v>140</v>
      </c>
      <c r="H36" s="80">
        <v>170</v>
      </c>
      <c r="I36" s="80">
        <v>140</v>
      </c>
      <c r="J36" s="80">
        <v>144</v>
      </c>
      <c r="K36" s="98">
        <v>130</v>
      </c>
      <c r="L36" s="98">
        <v>175</v>
      </c>
      <c r="M36" s="79">
        <v>130</v>
      </c>
      <c r="N36" s="79">
        <v>134</v>
      </c>
      <c r="O36" s="164">
        <v>130</v>
      </c>
      <c r="P36" s="164">
        <v>116</v>
      </c>
      <c r="Q36" s="164">
        <v>123</v>
      </c>
      <c r="R36" s="164">
        <v>116</v>
      </c>
    </row>
    <row r="37" spans="1:18" ht="15" customHeight="1">
      <c r="A37" s="34" t="s">
        <v>56</v>
      </c>
      <c r="B37" s="198" t="s">
        <v>57</v>
      </c>
      <c r="C37" s="198"/>
      <c r="D37" s="25" t="s">
        <v>10</v>
      </c>
      <c r="E37" s="77">
        <v>50</v>
      </c>
      <c r="F37" s="77">
        <v>10725</v>
      </c>
      <c r="G37" s="77">
        <v>60</v>
      </c>
      <c r="H37" s="77">
        <v>10748</v>
      </c>
      <c r="I37" s="77">
        <v>70</v>
      </c>
      <c r="J37" s="77">
        <v>10766</v>
      </c>
      <c r="K37" s="103">
        <v>80</v>
      </c>
      <c r="L37" s="103">
        <v>10781</v>
      </c>
      <c r="M37" s="80">
        <v>10798</v>
      </c>
      <c r="N37" s="80">
        <v>10793</v>
      </c>
      <c r="O37" s="167">
        <v>10813</v>
      </c>
      <c r="P37" s="167">
        <v>10812</v>
      </c>
      <c r="Q37" s="167">
        <v>10836</v>
      </c>
      <c r="R37" s="167">
        <v>10832</v>
      </c>
    </row>
    <row r="38" spans="1:18" ht="15" customHeight="1">
      <c r="A38" s="34"/>
      <c r="B38" s="194" t="s">
        <v>13</v>
      </c>
      <c r="C38" s="194"/>
      <c r="D38" s="29"/>
      <c r="E38" s="85">
        <f t="shared" ref="E38" si="37">IF(E37=0,0,(E36/E37))</f>
        <v>2.9</v>
      </c>
      <c r="F38" s="85">
        <f>IF(F37=0,0,(F36/F37))</f>
        <v>1.2867132867132867E-2</v>
      </c>
      <c r="G38" s="85">
        <f t="shared" ref="G38" si="38">IF(G37=0,0,(G36/G37))</f>
        <v>2.3333333333333335</v>
      </c>
      <c r="H38" s="85">
        <f>IF(H37=0,0,(H36/H37))</f>
        <v>1.5816896166728694E-2</v>
      </c>
      <c r="I38" s="85">
        <f t="shared" ref="I38" si="39">IF(I37=0,0,(I36/I37))</f>
        <v>2</v>
      </c>
      <c r="J38" s="85">
        <f>IF(J37=0,0,(J36/J37))</f>
        <v>1.3375441203789709E-2</v>
      </c>
      <c r="K38" s="85">
        <f t="shared" ref="K38" si="40">IF(K37=0,0,(K36/K37))</f>
        <v>1.625</v>
      </c>
      <c r="L38" s="85">
        <f t="shared" ref="L38:R38" si="41">IF(L37=0,0,(L36/L37))</f>
        <v>1.6232260458213525E-2</v>
      </c>
      <c r="M38" s="85">
        <f t="shared" si="41"/>
        <v>1.2039266530839044E-2</v>
      </c>
      <c r="N38" s="85">
        <f t="shared" si="41"/>
        <v>1.2415454461224868E-2</v>
      </c>
      <c r="O38" s="140">
        <f t="shared" si="41"/>
        <v>1.2022565430500324E-2</v>
      </c>
      <c r="P38" s="140">
        <f t="shared" si="41"/>
        <v>1.0728819829818719E-2</v>
      </c>
      <c r="Q38" s="140">
        <f t="shared" si="41"/>
        <v>1.1351052048726468E-2</v>
      </c>
      <c r="R38" s="140">
        <f t="shared" si="41"/>
        <v>1.0709010339734121E-2</v>
      </c>
    </row>
    <row r="39" spans="1:18" ht="15" customHeight="1">
      <c r="A39" s="34" t="s">
        <v>58</v>
      </c>
      <c r="B39" s="199" t="s">
        <v>59</v>
      </c>
      <c r="C39" s="199"/>
      <c r="D39" s="43" t="s">
        <v>10</v>
      </c>
      <c r="E39" s="80">
        <v>4</v>
      </c>
      <c r="F39" s="80">
        <v>4</v>
      </c>
      <c r="G39" s="80">
        <v>4</v>
      </c>
      <c r="H39" s="80">
        <v>11</v>
      </c>
      <c r="I39" s="80">
        <v>3</v>
      </c>
      <c r="J39" s="80">
        <v>5</v>
      </c>
      <c r="K39" s="98">
        <v>2</v>
      </c>
      <c r="L39" s="98">
        <v>4</v>
      </c>
      <c r="M39" s="79">
        <v>4</v>
      </c>
      <c r="N39" s="79">
        <v>2</v>
      </c>
      <c r="O39" s="164">
        <v>4</v>
      </c>
      <c r="P39" s="164">
        <v>4</v>
      </c>
      <c r="Q39" s="164">
        <v>2</v>
      </c>
      <c r="R39" s="164">
        <v>2</v>
      </c>
    </row>
    <row r="40" spans="1:18" ht="15" customHeight="1">
      <c r="A40" s="34" t="s">
        <v>60</v>
      </c>
      <c r="B40" s="197" t="s">
        <v>61</v>
      </c>
      <c r="C40" s="197"/>
      <c r="D40" s="43" t="s">
        <v>10</v>
      </c>
      <c r="E40" s="80">
        <v>8</v>
      </c>
      <c r="F40" s="80">
        <v>8</v>
      </c>
      <c r="G40" s="80">
        <v>8</v>
      </c>
      <c r="H40" s="80">
        <v>8</v>
      </c>
      <c r="I40" s="80">
        <v>8</v>
      </c>
      <c r="J40" s="80">
        <v>8</v>
      </c>
      <c r="K40" s="98">
        <v>8</v>
      </c>
      <c r="L40" s="98">
        <v>8</v>
      </c>
      <c r="M40" s="79">
        <v>8</v>
      </c>
      <c r="N40" s="79">
        <v>8</v>
      </c>
      <c r="O40" s="164">
        <v>8</v>
      </c>
      <c r="P40" s="164">
        <v>8</v>
      </c>
      <c r="Q40" s="164">
        <v>8</v>
      </c>
      <c r="R40" s="164">
        <v>8</v>
      </c>
    </row>
    <row r="41" spans="1:18" ht="15" customHeight="1" thickBot="1">
      <c r="A41" s="44"/>
      <c r="B41" s="185" t="s">
        <v>13</v>
      </c>
      <c r="C41" s="185"/>
      <c r="D41" s="45"/>
      <c r="E41" s="84">
        <f t="shared" ref="E41" si="42">IF(E40=0,0,(E39/E40))</f>
        <v>0.5</v>
      </c>
      <c r="F41" s="84">
        <f>IF(F40=0,0,(F39/F40))</f>
        <v>0.5</v>
      </c>
      <c r="G41" s="84">
        <f t="shared" ref="G41" si="43">IF(G40=0,0,(G39/G40))</f>
        <v>0.5</v>
      </c>
      <c r="H41" s="84">
        <f>IF(H40=0,0,(H39/H40))</f>
        <v>1.375</v>
      </c>
      <c r="I41" s="84">
        <f t="shared" ref="I41" si="44">IF(I40=0,0,(I39/I40))</f>
        <v>0.375</v>
      </c>
      <c r="J41" s="84">
        <f>IF(J40=0,0,(J39/J40))</f>
        <v>0.625</v>
      </c>
      <c r="K41" s="84">
        <f t="shared" ref="K41" si="45">IF(K40=0,0,(K39/K40))</f>
        <v>0.25</v>
      </c>
      <c r="L41" s="84">
        <f t="shared" ref="L41:R41" si="46">IF(L40=0,0,(L39/L40))</f>
        <v>0.5</v>
      </c>
      <c r="M41" s="84">
        <f t="shared" si="46"/>
        <v>0.5</v>
      </c>
      <c r="N41" s="84">
        <f t="shared" si="46"/>
        <v>0.25</v>
      </c>
      <c r="O41" s="149">
        <f t="shared" si="46"/>
        <v>0.5</v>
      </c>
      <c r="P41" s="149">
        <f t="shared" si="46"/>
        <v>0.5</v>
      </c>
      <c r="Q41" s="149">
        <f t="shared" si="46"/>
        <v>0.25</v>
      </c>
      <c r="R41" s="149">
        <f t="shared" si="46"/>
        <v>0.25</v>
      </c>
    </row>
    <row r="42" spans="1:18" ht="15" customHeight="1" thickBot="1">
      <c r="A42" s="36" t="s">
        <v>62</v>
      </c>
      <c r="B42" s="31" t="s">
        <v>63</v>
      </c>
      <c r="C42" s="32"/>
      <c r="D42" s="32"/>
      <c r="E42" s="32"/>
      <c r="F42" s="32"/>
      <c r="G42" s="32"/>
      <c r="H42" s="32"/>
      <c r="I42" s="32"/>
      <c r="J42" s="32"/>
      <c r="K42" s="100"/>
      <c r="L42" s="101"/>
      <c r="M42" s="100"/>
      <c r="N42" s="101"/>
      <c r="O42" s="141"/>
      <c r="P42" s="142"/>
      <c r="Q42" s="141"/>
      <c r="R42" s="142"/>
    </row>
    <row r="43" spans="1:18">
      <c r="A43" s="46" t="s">
        <v>64</v>
      </c>
      <c r="B43" s="211" t="s">
        <v>65</v>
      </c>
      <c r="C43" s="211"/>
      <c r="D43" s="17" t="s">
        <v>10</v>
      </c>
      <c r="E43" s="75">
        <v>150</v>
      </c>
      <c r="F43" s="75">
        <v>134</v>
      </c>
      <c r="G43" s="75">
        <v>150</v>
      </c>
      <c r="H43" s="75">
        <v>145</v>
      </c>
      <c r="I43" s="75">
        <v>100</v>
      </c>
      <c r="J43" s="75">
        <v>163</v>
      </c>
      <c r="K43" s="98">
        <v>50</v>
      </c>
      <c r="L43" s="98">
        <v>155</v>
      </c>
      <c r="M43" s="79">
        <v>143</v>
      </c>
      <c r="N43" s="79">
        <v>155</v>
      </c>
      <c r="O43" s="164">
        <v>133</v>
      </c>
      <c r="P43" s="164">
        <v>250</v>
      </c>
      <c r="Q43" s="164">
        <v>120</v>
      </c>
      <c r="R43" s="164">
        <v>424</v>
      </c>
    </row>
    <row r="44" spans="1:18" ht="15" customHeight="1">
      <c r="A44" s="47" t="s">
        <v>66</v>
      </c>
      <c r="B44" s="198" t="s">
        <v>57</v>
      </c>
      <c r="C44" s="198"/>
      <c r="D44" s="15" t="s">
        <v>10</v>
      </c>
      <c r="E44" s="74">
        <v>50</v>
      </c>
      <c r="F44" s="74">
        <v>10725</v>
      </c>
      <c r="G44" s="74">
        <v>60</v>
      </c>
      <c r="H44" s="74">
        <v>10748</v>
      </c>
      <c r="I44" s="74">
        <v>70</v>
      </c>
      <c r="J44" s="74">
        <v>10766</v>
      </c>
      <c r="K44" s="94">
        <v>80</v>
      </c>
      <c r="L44" s="94">
        <v>10781</v>
      </c>
      <c r="M44" s="74">
        <v>10798</v>
      </c>
      <c r="N44" s="74">
        <v>10793</v>
      </c>
      <c r="O44" s="162">
        <v>10813</v>
      </c>
      <c r="P44" s="162">
        <v>10812</v>
      </c>
      <c r="Q44" s="162">
        <v>10836</v>
      </c>
      <c r="R44" s="162">
        <f>R37</f>
        <v>10832</v>
      </c>
    </row>
    <row r="45" spans="1:18" ht="15" customHeight="1">
      <c r="A45" s="46"/>
      <c r="B45" s="194" t="s">
        <v>13</v>
      </c>
      <c r="C45" s="194"/>
      <c r="D45" s="48"/>
      <c r="E45" s="88">
        <f t="shared" ref="E45" si="47">IF(E44=0,0,(E43/E44))</f>
        <v>3</v>
      </c>
      <c r="F45" s="88">
        <f>IF(F44=0,0,(F43/F44))</f>
        <v>1.2494172494172494E-2</v>
      </c>
      <c r="G45" s="88">
        <f t="shared" ref="G45" si="48">IF(G44=0,0,(G43/G44))</f>
        <v>2.5</v>
      </c>
      <c r="H45" s="88">
        <f>IF(H44=0,0,(H43/H44))</f>
        <v>1.3490882024562709E-2</v>
      </c>
      <c r="I45" s="88">
        <f t="shared" ref="I45" si="49">IF(I44=0,0,(I43/I44))</f>
        <v>1.4285714285714286</v>
      </c>
      <c r="J45" s="88">
        <f>IF(J44=0,0,(J43/J44))</f>
        <v>1.5140256362623073E-2</v>
      </c>
      <c r="K45" s="111">
        <f t="shared" ref="K45" si="50">IF(K44=0,0,(K43/K44))</f>
        <v>0.625</v>
      </c>
      <c r="L45" s="111">
        <f t="shared" ref="L45:R45" si="51">IF(L44=0,0,(L43/L44))</f>
        <v>1.4377144977274835E-2</v>
      </c>
      <c r="M45" s="111">
        <f t="shared" si="51"/>
        <v>1.3243193183922948E-2</v>
      </c>
      <c r="N45" s="111">
        <f t="shared" si="51"/>
        <v>1.4361160011118318E-2</v>
      </c>
      <c r="O45" s="150">
        <f t="shared" si="51"/>
        <v>1.2300009248127254E-2</v>
      </c>
      <c r="P45" s="150">
        <f t="shared" si="51"/>
        <v>2.3122456529781725E-2</v>
      </c>
      <c r="Q45" s="150">
        <f t="shared" si="51"/>
        <v>1.1074197120708749E-2</v>
      </c>
      <c r="R45" s="150">
        <f t="shared" si="51"/>
        <v>3.9143279172821267E-2</v>
      </c>
    </row>
    <row r="46" spans="1:18">
      <c r="A46" s="46" t="s">
        <v>67</v>
      </c>
      <c r="B46" s="212" t="s">
        <v>68</v>
      </c>
      <c r="C46" s="212"/>
      <c r="D46" s="17" t="s">
        <v>10</v>
      </c>
      <c r="E46" s="75">
        <v>300</v>
      </c>
      <c r="F46" s="75">
        <v>122</v>
      </c>
      <c r="G46" s="75">
        <v>200</v>
      </c>
      <c r="H46" s="75">
        <v>110</v>
      </c>
      <c r="I46" s="75">
        <v>100</v>
      </c>
      <c r="J46" s="75">
        <v>65</v>
      </c>
      <c r="K46" s="98">
        <v>50</v>
      </c>
      <c r="L46" s="98">
        <v>60</v>
      </c>
      <c r="M46" s="79">
        <v>55</v>
      </c>
      <c r="N46" s="79">
        <v>60</v>
      </c>
      <c r="O46" s="164">
        <v>50</v>
      </c>
      <c r="P46" s="164">
        <v>60</v>
      </c>
      <c r="Q46" s="164">
        <v>40</v>
      </c>
      <c r="R46" s="164">
        <v>60</v>
      </c>
    </row>
    <row r="47" spans="1:18" ht="15" customHeight="1" thickBot="1">
      <c r="A47" s="49" t="s">
        <v>69</v>
      </c>
      <c r="B47" s="185" t="s">
        <v>13</v>
      </c>
      <c r="C47" s="185"/>
      <c r="D47" s="19"/>
      <c r="E47" s="76">
        <f t="shared" ref="E47" si="52">IF(E44=0,0,(E46/E44))</f>
        <v>6</v>
      </c>
      <c r="F47" s="76">
        <f>IF(F44=0,0,(F46/F44))</f>
        <v>1.1375291375291375E-2</v>
      </c>
      <c r="G47" s="76">
        <f t="shared" ref="G47" si="53">IF(G44=0,0,(G46/G44))</f>
        <v>3.3333333333333335</v>
      </c>
      <c r="H47" s="76">
        <f>IF(H44=0,0,(H46/H44))</f>
        <v>1.0234462225530332E-2</v>
      </c>
      <c r="I47" s="76">
        <f t="shared" ref="I47" si="54">IF(I44=0,0,(I46/I44))</f>
        <v>1.4285714285714286</v>
      </c>
      <c r="J47" s="76">
        <f>IF(J44=0,0,(J46/J44))</f>
        <v>6.0375255433772991E-3</v>
      </c>
      <c r="K47" s="112">
        <f t="shared" ref="K47" si="55">IF(K44=0,0,(K46/K44))</f>
        <v>0.625</v>
      </c>
      <c r="L47" s="113">
        <f t="shared" ref="L47:R47" si="56">IF(L44=0,0,(L46/L44))</f>
        <v>5.5653464428160656E-3</v>
      </c>
      <c r="M47" s="112">
        <f t="shared" si="56"/>
        <v>5.0935358399703647E-3</v>
      </c>
      <c r="N47" s="113">
        <f t="shared" si="56"/>
        <v>5.5591587139812845E-3</v>
      </c>
      <c r="O47" s="151">
        <f t="shared" si="56"/>
        <v>4.6240636271155091E-3</v>
      </c>
      <c r="P47" s="152">
        <f t="shared" si="56"/>
        <v>5.5493895671476137E-3</v>
      </c>
      <c r="Q47" s="151">
        <f t="shared" si="56"/>
        <v>3.6913990402362494E-3</v>
      </c>
      <c r="R47" s="152">
        <f t="shared" si="56"/>
        <v>5.539143279172821E-3</v>
      </c>
    </row>
    <row r="48" spans="1:18" ht="15" customHeight="1" thickBot="1">
      <c r="A48" s="30" t="s">
        <v>70</v>
      </c>
      <c r="B48" s="204" t="s">
        <v>71</v>
      </c>
      <c r="C48" s="205"/>
      <c r="D48" s="32"/>
      <c r="E48" s="32"/>
      <c r="F48" s="32"/>
      <c r="G48" s="32"/>
      <c r="H48" s="32"/>
      <c r="I48" s="32"/>
      <c r="J48" s="32"/>
      <c r="K48" s="100"/>
      <c r="L48" s="101"/>
      <c r="M48" s="100"/>
      <c r="N48" s="101"/>
      <c r="O48" s="141"/>
      <c r="P48" s="142"/>
      <c r="Q48" s="141"/>
      <c r="R48" s="142"/>
    </row>
    <row r="49" spans="1:18" ht="15" customHeight="1">
      <c r="A49" s="50" t="s">
        <v>72</v>
      </c>
      <c r="B49" s="206" t="s">
        <v>73</v>
      </c>
      <c r="C49" s="206"/>
      <c r="D49" s="38" t="s">
        <v>10</v>
      </c>
      <c r="E49" s="79">
        <v>54000</v>
      </c>
      <c r="F49" s="79">
        <v>48858</v>
      </c>
      <c r="G49" s="79">
        <v>54000</v>
      </c>
      <c r="H49" s="79">
        <v>48760</v>
      </c>
      <c r="I49" s="79">
        <v>54000</v>
      </c>
      <c r="J49" s="79">
        <v>47739</v>
      </c>
      <c r="K49" s="114">
        <v>54000</v>
      </c>
      <c r="L49" s="114">
        <v>47368</v>
      </c>
      <c r="M49" s="129">
        <v>47368</v>
      </c>
      <c r="N49" s="129">
        <v>46771</v>
      </c>
      <c r="O49" s="170">
        <v>47368</v>
      </c>
      <c r="P49" s="170">
        <v>46164</v>
      </c>
      <c r="Q49" s="170">
        <v>45871</v>
      </c>
      <c r="R49" s="170">
        <v>50335</v>
      </c>
    </row>
    <row r="50" spans="1:18" ht="15" customHeight="1">
      <c r="A50" s="51" t="s">
        <v>74</v>
      </c>
      <c r="B50" s="207" t="s">
        <v>75</v>
      </c>
      <c r="C50" s="208"/>
      <c r="D50" s="52" t="s">
        <v>10</v>
      </c>
      <c r="E50" s="81">
        <v>54700</v>
      </c>
      <c r="F50" s="81">
        <v>50516</v>
      </c>
      <c r="G50" s="81">
        <v>54400</v>
      </c>
      <c r="H50" s="81">
        <v>50269</v>
      </c>
      <c r="I50" s="81">
        <v>54100</v>
      </c>
      <c r="J50" s="81">
        <v>49340</v>
      </c>
      <c r="K50" s="115">
        <v>54000</v>
      </c>
      <c r="L50" s="115">
        <v>48960</v>
      </c>
      <c r="M50" s="130">
        <v>48960</v>
      </c>
      <c r="N50" s="130">
        <v>48320</v>
      </c>
      <c r="O50" s="171">
        <v>48960</v>
      </c>
      <c r="P50" s="171">
        <v>47738</v>
      </c>
      <c r="Q50" s="171">
        <v>47391</v>
      </c>
      <c r="R50" s="171">
        <f>R8</f>
        <v>51565</v>
      </c>
    </row>
    <row r="51" spans="1:18" ht="15" customHeight="1" thickBot="1">
      <c r="A51" s="53"/>
      <c r="B51" s="209" t="s">
        <v>13</v>
      </c>
      <c r="C51" s="209"/>
      <c r="D51" s="45"/>
      <c r="E51" s="84">
        <f t="shared" ref="E51" si="57">IF(E50=0,0,(E49/E50))</f>
        <v>0.98720292504570384</v>
      </c>
      <c r="F51" s="84">
        <f>IF(F50=0,0,(F49/F50))</f>
        <v>0.96717871565444613</v>
      </c>
      <c r="G51" s="84">
        <f t="shared" ref="G51" si="58">IF(G50=0,0,(G49/G50))</f>
        <v>0.99264705882352944</v>
      </c>
      <c r="H51" s="84">
        <f>IF(H50=0,0,(H49/H50))</f>
        <v>0.96998149953251511</v>
      </c>
      <c r="I51" s="84">
        <f t="shared" ref="I51" si="59">IF(I50=0,0,(I49/I50))</f>
        <v>0.99815157116451014</v>
      </c>
      <c r="J51" s="84">
        <f>IF(J50=0,0,(J49/J50))</f>
        <v>0.96755168220510746</v>
      </c>
      <c r="K51" s="116">
        <f t="shared" ref="K51" si="60">IF(K50=0,0,(K49/K50))</f>
        <v>1</v>
      </c>
      <c r="L51" s="116">
        <f t="shared" ref="L51:R51" si="61">IF(L50=0,0,(L49/L50))</f>
        <v>0.96748366013071896</v>
      </c>
      <c r="M51" s="116">
        <f t="shared" si="61"/>
        <v>0.96748366013071896</v>
      </c>
      <c r="N51" s="116">
        <f t="shared" si="61"/>
        <v>0.96794288079470203</v>
      </c>
      <c r="O51" s="151">
        <f t="shared" si="61"/>
        <v>0.96748366013071896</v>
      </c>
      <c r="P51" s="151">
        <f t="shared" si="61"/>
        <v>0.96702836314885421</v>
      </c>
      <c r="Q51" s="151">
        <f t="shared" si="61"/>
        <v>0.96792639952733639</v>
      </c>
      <c r="R51" s="151">
        <f t="shared" si="61"/>
        <v>0.9761466110734025</v>
      </c>
    </row>
    <row r="52" spans="1:18" ht="15" customHeight="1" thickBot="1">
      <c r="A52" s="54" t="s">
        <v>76</v>
      </c>
      <c r="B52" s="200" t="s">
        <v>77</v>
      </c>
      <c r="C52" s="201"/>
      <c r="D52" s="40"/>
      <c r="E52" s="40"/>
      <c r="F52" s="40"/>
      <c r="G52" s="40"/>
      <c r="H52" s="40"/>
      <c r="I52" s="40"/>
      <c r="J52" s="40"/>
      <c r="K52" s="109"/>
      <c r="L52" s="110"/>
      <c r="M52" s="109"/>
      <c r="N52" s="110"/>
      <c r="O52" s="147"/>
      <c r="P52" s="148"/>
      <c r="Q52" s="147"/>
      <c r="R52" s="148"/>
    </row>
    <row r="53" spans="1:18">
      <c r="A53" s="34" t="s">
        <v>78</v>
      </c>
      <c r="B53" s="202" t="s">
        <v>79</v>
      </c>
      <c r="C53" s="210"/>
      <c r="D53" s="38" t="s">
        <v>10</v>
      </c>
      <c r="E53" s="79">
        <v>250</v>
      </c>
      <c r="F53" s="79">
        <v>295</v>
      </c>
      <c r="G53" s="79">
        <v>250</v>
      </c>
      <c r="H53" s="79">
        <v>52</v>
      </c>
      <c r="I53" s="79">
        <v>250</v>
      </c>
      <c r="J53" s="79">
        <v>55</v>
      </c>
      <c r="K53" s="98">
        <v>250</v>
      </c>
      <c r="L53" s="98">
        <v>250</v>
      </c>
      <c r="M53" s="79">
        <v>24</v>
      </c>
      <c r="N53" s="79">
        <v>24</v>
      </c>
      <c r="O53" s="164">
        <v>24</v>
      </c>
      <c r="P53" s="164">
        <v>250</v>
      </c>
      <c r="Q53" s="164">
        <v>32</v>
      </c>
      <c r="R53" s="164">
        <v>15</v>
      </c>
    </row>
    <row r="54" spans="1:18" ht="15" customHeight="1">
      <c r="A54" s="33" t="s">
        <v>80</v>
      </c>
      <c r="B54" s="207" t="s">
        <v>81</v>
      </c>
      <c r="C54" s="208"/>
      <c r="D54" s="52" t="s">
        <v>10</v>
      </c>
      <c r="E54" s="81">
        <v>250</v>
      </c>
      <c r="F54" s="81">
        <v>295</v>
      </c>
      <c r="G54" s="81">
        <v>250</v>
      </c>
      <c r="H54" s="81">
        <v>52</v>
      </c>
      <c r="I54" s="81">
        <v>250</v>
      </c>
      <c r="J54" s="81">
        <v>55</v>
      </c>
      <c r="K54" s="99">
        <v>250</v>
      </c>
      <c r="L54" s="99">
        <v>250</v>
      </c>
      <c r="M54" s="81">
        <v>24</v>
      </c>
      <c r="N54" s="81">
        <v>24</v>
      </c>
      <c r="O54" s="165">
        <v>24</v>
      </c>
      <c r="P54" s="165">
        <v>269</v>
      </c>
      <c r="Q54" s="165">
        <v>44</v>
      </c>
      <c r="R54" s="165">
        <v>39</v>
      </c>
    </row>
    <row r="55" spans="1:18" ht="15" customHeight="1">
      <c r="A55" s="34"/>
      <c r="B55" s="213" t="s">
        <v>13</v>
      </c>
      <c r="C55" s="213"/>
      <c r="D55" s="29"/>
      <c r="E55" s="89">
        <f t="shared" ref="E55" si="62">IF(E54=0,0,(E53/E54))</f>
        <v>1</v>
      </c>
      <c r="F55" s="89">
        <f>IF(F54=0,0,(F53/F54))</f>
        <v>1</v>
      </c>
      <c r="G55" s="89">
        <f t="shared" ref="G55" si="63">IF(G54=0,0,(G53/G54))</f>
        <v>1</v>
      </c>
      <c r="H55" s="89">
        <f>IF(H54=0,0,(H53/H54))</f>
        <v>1</v>
      </c>
      <c r="I55" s="89">
        <f t="shared" ref="I55" si="64">IF(I54=0,0,(I53/I54))</f>
        <v>1</v>
      </c>
      <c r="J55" s="89">
        <f>IF(J54=0,0,(J53/J54))</f>
        <v>1</v>
      </c>
      <c r="K55" s="89">
        <f t="shared" ref="K55" si="65">IF(K54=0,0,(K53/K54))</f>
        <v>1</v>
      </c>
      <c r="L55" s="89">
        <f t="shared" ref="L55:R55" si="66">IF(L54=0,0,(L53/L54))</f>
        <v>1</v>
      </c>
      <c r="M55" s="89">
        <f t="shared" si="66"/>
        <v>1</v>
      </c>
      <c r="N55" s="89">
        <f t="shared" si="66"/>
        <v>1</v>
      </c>
      <c r="O55" s="153">
        <f t="shared" si="66"/>
        <v>1</v>
      </c>
      <c r="P55" s="153">
        <f t="shared" si="66"/>
        <v>0.92936802973977695</v>
      </c>
      <c r="Q55" s="153">
        <f t="shared" si="66"/>
        <v>0.72727272727272729</v>
      </c>
      <c r="R55" s="153">
        <f t="shared" si="66"/>
        <v>0.38461538461538464</v>
      </c>
    </row>
    <row r="56" spans="1:18" ht="15" customHeight="1">
      <c r="A56" s="34" t="s">
        <v>82</v>
      </c>
      <c r="B56" s="203" t="s">
        <v>83</v>
      </c>
      <c r="C56" s="198"/>
      <c r="D56" s="25" t="s">
        <v>38</v>
      </c>
      <c r="E56" s="77">
        <v>5000000</v>
      </c>
      <c r="F56" s="77">
        <v>4856521</v>
      </c>
      <c r="G56" s="77">
        <v>5000000</v>
      </c>
      <c r="H56" s="77">
        <v>4095497</v>
      </c>
      <c r="I56" s="77">
        <v>5000000</v>
      </c>
      <c r="J56" s="77">
        <v>4654391</v>
      </c>
      <c r="K56" s="98">
        <v>5000000</v>
      </c>
      <c r="L56" s="98">
        <v>4992624</v>
      </c>
      <c r="M56" s="79">
        <v>4992624</v>
      </c>
      <c r="N56" s="79">
        <v>4450637</v>
      </c>
      <c r="O56" s="164">
        <v>4992624</v>
      </c>
      <c r="P56" s="164">
        <v>5145063</v>
      </c>
      <c r="Q56" s="164">
        <v>5000000</v>
      </c>
      <c r="R56" s="164">
        <v>5945961.5999999996</v>
      </c>
    </row>
    <row r="57" spans="1:18" ht="15" customHeight="1">
      <c r="A57" s="34" t="s">
        <v>84</v>
      </c>
      <c r="B57" s="203" t="s">
        <v>85</v>
      </c>
      <c r="C57" s="198"/>
      <c r="D57" s="25" t="s">
        <v>38</v>
      </c>
      <c r="E57" s="77">
        <v>15641856</v>
      </c>
      <c r="F57" s="77">
        <v>15641856</v>
      </c>
      <c r="G57" s="77">
        <v>15641856</v>
      </c>
      <c r="H57" s="77">
        <v>15641856</v>
      </c>
      <c r="I57" s="77">
        <v>15641856</v>
      </c>
      <c r="J57" s="77">
        <v>15641856</v>
      </c>
      <c r="K57" s="98">
        <v>15641856</v>
      </c>
      <c r="L57" s="98">
        <v>15641856</v>
      </c>
      <c r="M57" s="79">
        <v>15641856</v>
      </c>
      <c r="N57" s="79">
        <v>15641856</v>
      </c>
      <c r="O57" s="164">
        <v>15653390</v>
      </c>
      <c r="P57" s="164">
        <v>15653390</v>
      </c>
      <c r="Q57" s="164">
        <v>15641856</v>
      </c>
      <c r="R57" s="164">
        <v>15641856</v>
      </c>
    </row>
    <row r="58" spans="1:18" ht="15" customHeight="1" thickBot="1">
      <c r="A58" s="55"/>
      <c r="B58" s="209" t="s">
        <v>13</v>
      </c>
      <c r="C58" s="209"/>
      <c r="D58" s="56"/>
      <c r="E58" s="90">
        <f t="shared" ref="E58" si="67">IF(E57=0,0,(E56/E57))</f>
        <v>0.31965516112665915</v>
      </c>
      <c r="F58" s="90">
        <f>IF(F57=0,0,(F56/F57))</f>
        <v>0.31048240055400073</v>
      </c>
      <c r="G58" s="90">
        <f t="shared" ref="G58" si="68">IF(G57=0,0,(G56/G57))</f>
        <v>0.31965516112665915</v>
      </c>
      <c r="H58" s="90">
        <f>IF(H57=0,0,(H56/H57))</f>
        <v>0.26182935068574981</v>
      </c>
      <c r="I58" s="90">
        <f t="shared" ref="I58" si="69">IF(I57=0,0,(I56/I57))</f>
        <v>0.31965516112665915</v>
      </c>
      <c r="J58" s="90">
        <f>IF(J57=0,0,(J56/J57))</f>
        <v>0.29756002101029444</v>
      </c>
      <c r="K58" s="90">
        <f t="shared" ref="K58" si="70">IF(K57=0,0,(K56/K57))</f>
        <v>0.31965516112665915</v>
      </c>
      <c r="L58" s="90">
        <f t="shared" ref="L58:R58" si="71">IF(L57=0,0,(L56/L57))</f>
        <v>0.31918360583296507</v>
      </c>
      <c r="M58" s="90">
        <f t="shared" si="71"/>
        <v>0.31918360583296507</v>
      </c>
      <c r="N58" s="90">
        <f t="shared" si="71"/>
        <v>0.28453381747025419</v>
      </c>
      <c r="O58" s="154">
        <f t="shared" si="71"/>
        <v>0.31894841947974206</v>
      </c>
      <c r="P58" s="154">
        <f t="shared" si="71"/>
        <v>0.32868682119336451</v>
      </c>
      <c r="Q58" s="154">
        <f t="shared" si="71"/>
        <v>0.31965516112665915</v>
      </c>
      <c r="R58" s="154">
        <f t="shared" si="71"/>
        <v>0.38013146266018555</v>
      </c>
    </row>
    <row r="59" spans="1:18" ht="15" customHeight="1" thickBot="1">
      <c r="A59" s="30" t="s">
        <v>86</v>
      </c>
      <c r="B59" s="31" t="s">
        <v>87</v>
      </c>
      <c r="C59" s="32"/>
      <c r="D59" s="32"/>
      <c r="E59" s="32"/>
      <c r="F59" s="32"/>
      <c r="G59" s="32"/>
      <c r="H59" s="32"/>
      <c r="I59" s="32"/>
      <c r="J59" s="32"/>
      <c r="K59" s="100"/>
      <c r="L59" s="101"/>
      <c r="M59" s="100"/>
      <c r="N59" s="101"/>
      <c r="O59" s="141"/>
      <c r="P59" s="142"/>
      <c r="Q59" s="141"/>
      <c r="R59" s="142"/>
    </row>
    <row r="60" spans="1:18" ht="15" customHeight="1">
      <c r="A60" s="51" t="s">
        <v>88</v>
      </c>
      <c r="B60" s="202" t="s">
        <v>89</v>
      </c>
      <c r="C60" s="202"/>
      <c r="D60" s="52" t="s">
        <v>10</v>
      </c>
      <c r="E60" s="81">
        <v>50</v>
      </c>
      <c r="F60" s="81">
        <v>50</v>
      </c>
      <c r="G60" s="81">
        <v>48</v>
      </c>
      <c r="H60" s="81">
        <v>39</v>
      </c>
      <c r="I60" s="81">
        <v>46</v>
      </c>
      <c r="J60" s="81">
        <v>32</v>
      </c>
      <c r="K60" s="115">
        <v>45</v>
      </c>
      <c r="L60" s="115">
        <v>44</v>
      </c>
      <c r="M60" s="130">
        <v>28</v>
      </c>
      <c r="N60" s="130">
        <v>152</v>
      </c>
      <c r="O60" s="171">
        <v>26</v>
      </c>
      <c r="P60" s="171">
        <v>64</v>
      </c>
      <c r="Q60" s="171">
        <v>172</v>
      </c>
      <c r="R60" s="171">
        <v>57</v>
      </c>
    </row>
    <row r="61" spans="1:18" ht="15" customHeight="1">
      <c r="A61" s="50" t="s">
        <v>90</v>
      </c>
      <c r="B61" s="198" t="s">
        <v>91</v>
      </c>
      <c r="C61" s="198"/>
      <c r="D61" s="57" t="s">
        <v>10</v>
      </c>
      <c r="E61" s="82">
        <v>22</v>
      </c>
      <c r="F61" s="82">
        <v>8406</v>
      </c>
      <c r="G61" s="82">
        <v>22</v>
      </c>
      <c r="H61" s="82">
        <v>8415</v>
      </c>
      <c r="I61" s="82">
        <v>24</v>
      </c>
      <c r="J61" s="82">
        <v>8426</v>
      </c>
      <c r="K61" s="98">
        <v>26</v>
      </c>
      <c r="L61" s="98">
        <v>8430</v>
      </c>
      <c r="M61" s="79">
        <v>8435</v>
      </c>
      <c r="N61" s="79">
        <v>8436</v>
      </c>
      <c r="O61" s="164">
        <v>8440</v>
      </c>
      <c r="P61" s="164">
        <v>8448</v>
      </c>
      <c r="Q61" s="164">
        <v>8463</v>
      </c>
      <c r="R61" s="164">
        <v>8458</v>
      </c>
    </row>
    <row r="62" spans="1:18" ht="15" customHeight="1">
      <c r="A62" s="50"/>
      <c r="B62" s="213" t="s">
        <v>13</v>
      </c>
      <c r="C62" s="213"/>
      <c r="D62" s="28"/>
      <c r="E62" s="83">
        <f t="shared" ref="E62" si="72">IF(E61=0,0,(E60/E61))</f>
        <v>2.2727272727272729</v>
      </c>
      <c r="F62" s="83">
        <f>IF(F61=0,0,(F60/F61))</f>
        <v>5.9481322864620512E-3</v>
      </c>
      <c r="G62" s="83">
        <f t="shared" ref="G62" si="73">IF(G61=0,0,(G60/G61))</f>
        <v>2.1818181818181817</v>
      </c>
      <c r="H62" s="83">
        <f>IF(H61=0,0,(H60/H61))</f>
        <v>4.6345811051693407E-3</v>
      </c>
      <c r="I62" s="83">
        <f t="shared" ref="I62" si="74">IF(I61=0,0,(I60/I61))</f>
        <v>1.9166666666666667</v>
      </c>
      <c r="J62" s="83">
        <f>IF(J61=0,0,(J60/J61))</f>
        <v>3.7977688108236413E-3</v>
      </c>
      <c r="K62" s="85">
        <f t="shared" ref="K62" si="75">IF(K61=0,0,(K60/K61))</f>
        <v>1.7307692307692308</v>
      </c>
      <c r="L62" s="85">
        <f t="shared" ref="L62:R62" si="76">IF(L61=0,0,(L60/L61))</f>
        <v>5.2194543297746148E-3</v>
      </c>
      <c r="M62" s="85">
        <f t="shared" si="76"/>
        <v>3.3195020746887966E-3</v>
      </c>
      <c r="N62" s="85">
        <f t="shared" si="76"/>
        <v>1.8018018018018018E-2</v>
      </c>
      <c r="O62" s="140">
        <f t="shared" si="76"/>
        <v>3.0805687203791471E-3</v>
      </c>
      <c r="P62" s="140">
        <f t="shared" si="76"/>
        <v>7.575757575757576E-3</v>
      </c>
      <c r="Q62" s="140">
        <f t="shared" si="76"/>
        <v>2.032376225924613E-2</v>
      </c>
      <c r="R62" s="140">
        <f t="shared" si="76"/>
        <v>6.7391818396784113E-3</v>
      </c>
    </row>
    <row r="63" spans="1:18" ht="15" customHeight="1">
      <c r="A63" s="50" t="s">
        <v>92</v>
      </c>
      <c r="B63" s="198" t="s">
        <v>93</v>
      </c>
      <c r="C63" s="198"/>
      <c r="D63" s="57" t="s">
        <v>10</v>
      </c>
      <c r="E63" s="82">
        <v>170</v>
      </c>
      <c r="F63" s="82">
        <v>190</v>
      </c>
      <c r="G63" s="82">
        <v>165</v>
      </c>
      <c r="H63" s="82">
        <v>144</v>
      </c>
      <c r="I63" s="82">
        <v>162</v>
      </c>
      <c r="J63" s="82">
        <v>98</v>
      </c>
      <c r="K63" s="98">
        <v>160</v>
      </c>
      <c r="L63" s="98">
        <v>149</v>
      </c>
      <c r="M63" s="79">
        <v>88</v>
      </c>
      <c r="N63" s="79">
        <v>4</v>
      </c>
      <c r="O63" s="164">
        <v>83</v>
      </c>
      <c r="P63" s="164">
        <v>17</v>
      </c>
      <c r="Q63" s="164">
        <v>21</v>
      </c>
      <c r="R63" s="164">
        <v>25</v>
      </c>
    </row>
    <row r="64" spans="1:18" ht="15" customHeight="1">
      <c r="A64" s="50" t="s">
        <v>94</v>
      </c>
      <c r="B64" s="203" t="s">
        <v>95</v>
      </c>
      <c r="C64" s="203"/>
      <c r="D64" s="38" t="s">
        <v>49</v>
      </c>
      <c r="E64" s="79">
        <v>230</v>
      </c>
      <c r="F64" s="79">
        <v>218.14699999999999</v>
      </c>
      <c r="G64" s="79">
        <v>235</v>
      </c>
      <c r="H64" s="79">
        <v>218.852</v>
      </c>
      <c r="I64" s="79">
        <v>238</v>
      </c>
      <c r="J64" s="79">
        <v>218.91399999999999</v>
      </c>
      <c r="K64" s="98">
        <v>240</v>
      </c>
      <c r="L64" s="98">
        <v>219</v>
      </c>
      <c r="M64" s="79">
        <v>218.95400000000001</v>
      </c>
      <c r="N64" s="79">
        <v>218.92500000000001</v>
      </c>
      <c r="O64" s="164">
        <v>218.95400000000001</v>
      </c>
      <c r="P64" s="164">
        <v>218.92500000000001</v>
      </c>
      <c r="Q64" s="164">
        <v>218.92500000000001</v>
      </c>
      <c r="R64" s="164">
        <v>218.95500000000001</v>
      </c>
    </row>
    <row r="65" spans="1:18" ht="15" customHeight="1" thickBot="1">
      <c r="A65" s="53"/>
      <c r="B65" s="209" t="s">
        <v>13</v>
      </c>
      <c r="C65" s="209"/>
      <c r="D65" s="45"/>
      <c r="E65" s="84">
        <f t="shared" ref="E65" si="77">IF(E64=0,0,(E63/E64))</f>
        <v>0.73913043478260865</v>
      </c>
      <c r="F65" s="84">
        <f>IF(F64=0,0,(F63/F64))</f>
        <v>0.87097232600035757</v>
      </c>
      <c r="G65" s="84">
        <f t="shared" ref="G65" si="78">IF(G64=0,0,(G63/G64))</f>
        <v>0.7021276595744681</v>
      </c>
      <c r="H65" s="84">
        <f>IF(H64=0,0,(H63/H64))</f>
        <v>0.65797890812055637</v>
      </c>
      <c r="I65" s="84">
        <f t="shared" ref="I65" si="79">IF(I64=0,0,(I63/I64))</f>
        <v>0.68067226890756305</v>
      </c>
      <c r="J65" s="84">
        <f>IF(J64=0,0,(J63/J64))</f>
        <v>0.44766437961939393</v>
      </c>
      <c r="K65" s="84">
        <f t="shared" ref="K65" si="80">IF(K64=0,0,(K63/K64))</f>
        <v>0.66666666666666663</v>
      </c>
      <c r="L65" s="84">
        <f t="shared" ref="L65:R65" si="81">IF(L64=0,0,(L63/L64))</f>
        <v>0.68036529680365299</v>
      </c>
      <c r="M65" s="84">
        <f t="shared" si="81"/>
        <v>0.40191090366012949</v>
      </c>
      <c r="N65" s="84">
        <f t="shared" si="81"/>
        <v>1.8271097407788053E-2</v>
      </c>
      <c r="O65" s="149">
        <f t="shared" si="81"/>
        <v>0.37907505686125853</v>
      </c>
      <c r="P65" s="149">
        <f t="shared" si="81"/>
        <v>7.7652163983099237E-2</v>
      </c>
      <c r="Q65" s="149">
        <f t="shared" si="81"/>
        <v>9.5923261390887291E-2</v>
      </c>
      <c r="R65" s="149">
        <f t="shared" si="81"/>
        <v>0.11417871252083761</v>
      </c>
    </row>
    <row r="66" spans="1:18" ht="15" customHeight="1" thickBot="1">
      <c r="A66" s="54" t="s">
        <v>96</v>
      </c>
      <c r="B66" s="200" t="s">
        <v>97</v>
      </c>
      <c r="C66" s="201"/>
      <c r="D66" s="40"/>
      <c r="E66" s="40"/>
      <c r="F66" s="40"/>
      <c r="G66" s="40"/>
      <c r="H66" s="40"/>
      <c r="I66" s="40"/>
      <c r="J66" s="40"/>
      <c r="K66" s="109"/>
      <c r="L66" s="110"/>
      <c r="M66" s="109"/>
      <c r="N66" s="110"/>
      <c r="O66" s="147"/>
      <c r="P66" s="148"/>
      <c r="Q66" s="147"/>
      <c r="R66" s="148"/>
    </row>
    <row r="67" spans="1:18" ht="15" customHeight="1">
      <c r="A67" s="50" t="s">
        <v>98</v>
      </c>
      <c r="B67" s="206" t="s">
        <v>99</v>
      </c>
      <c r="C67" s="206"/>
      <c r="D67" s="38" t="s">
        <v>100</v>
      </c>
      <c r="E67" s="79">
        <v>350</v>
      </c>
      <c r="F67" s="79">
        <v>210</v>
      </c>
      <c r="G67" s="79">
        <v>300</v>
      </c>
      <c r="H67" s="79">
        <v>180</v>
      </c>
      <c r="I67" s="79">
        <v>200</v>
      </c>
      <c r="J67" s="79">
        <v>150</v>
      </c>
      <c r="K67" s="98">
        <v>100</v>
      </c>
      <c r="L67" s="98">
        <v>0</v>
      </c>
      <c r="M67" s="79">
        <v>130</v>
      </c>
      <c r="N67" s="79">
        <v>120</v>
      </c>
      <c r="O67" s="164">
        <v>120</v>
      </c>
      <c r="P67" s="164">
        <v>240</v>
      </c>
      <c r="Q67" s="164">
        <v>110</v>
      </c>
      <c r="R67" s="164">
        <v>0</v>
      </c>
    </row>
    <row r="68" spans="1:18" ht="15" customHeight="1">
      <c r="A68" s="51" t="s">
        <v>101</v>
      </c>
      <c r="B68" s="207" t="s">
        <v>102</v>
      </c>
      <c r="C68" s="208"/>
      <c r="D68" s="52" t="s">
        <v>100</v>
      </c>
      <c r="E68" s="81">
        <v>14798300</v>
      </c>
      <c r="F68" s="81">
        <v>14798300</v>
      </c>
      <c r="G68" s="81">
        <v>14798300</v>
      </c>
      <c r="H68" s="81">
        <v>14798300</v>
      </c>
      <c r="I68" s="81">
        <v>14798300</v>
      </c>
      <c r="J68" s="81">
        <v>14798300</v>
      </c>
      <c r="K68" s="102">
        <v>14798300</v>
      </c>
      <c r="L68" s="102">
        <v>14798300</v>
      </c>
      <c r="M68" s="126">
        <v>14798300</v>
      </c>
      <c r="N68" s="126">
        <v>14798300</v>
      </c>
      <c r="O68" s="166">
        <v>14798300</v>
      </c>
      <c r="P68" s="166">
        <v>14798300</v>
      </c>
      <c r="Q68" s="166">
        <v>12720000</v>
      </c>
      <c r="R68" s="166">
        <v>14798300</v>
      </c>
    </row>
    <row r="69" spans="1:18" ht="15" customHeight="1" thickBot="1">
      <c r="A69" s="53"/>
      <c r="B69" s="209" t="s">
        <v>13</v>
      </c>
      <c r="C69" s="209"/>
      <c r="D69" s="45"/>
      <c r="E69" s="84">
        <f t="shared" ref="E69" si="82">IF(E68=0,0,(E67/E68))</f>
        <v>2.3651365359534542E-5</v>
      </c>
      <c r="F69" s="84">
        <f>IF(F68=0,0,(F67/F68))</f>
        <v>1.4190819215720725E-5</v>
      </c>
      <c r="G69" s="84">
        <f t="shared" ref="G69" si="83">IF(G68=0,0,(G67/G68))</f>
        <v>2.0272598879601036E-5</v>
      </c>
      <c r="H69" s="84">
        <f>IF(H68=0,0,(H67/H68))</f>
        <v>1.2163559327760621E-5</v>
      </c>
      <c r="I69" s="84">
        <f t="shared" ref="I69" si="84">IF(I68=0,0,(I67/I68))</f>
        <v>1.3515065919734024E-5</v>
      </c>
      <c r="J69" s="84">
        <f>IF(J68=0,0,(J67/J68))</f>
        <v>1.0136299439800518E-5</v>
      </c>
      <c r="K69" s="84">
        <f t="shared" ref="K69" si="85">IF(K68=0,0,(K67/K68))</f>
        <v>6.7575329598670118E-6</v>
      </c>
      <c r="L69" s="84">
        <f t="shared" ref="L69:R69" si="86">IF(L68=0,0,(L67/L68))</f>
        <v>0</v>
      </c>
      <c r="M69" s="84">
        <f t="shared" si="86"/>
        <v>8.784792847827116E-6</v>
      </c>
      <c r="N69" s="84">
        <f t="shared" si="86"/>
        <v>8.1090395518404149E-6</v>
      </c>
      <c r="O69" s="149">
        <f t="shared" si="86"/>
        <v>8.1090395518404149E-6</v>
      </c>
      <c r="P69" s="149">
        <f t="shared" si="86"/>
        <v>1.621807910368083E-5</v>
      </c>
      <c r="Q69" s="149">
        <f t="shared" si="86"/>
        <v>8.647798742138364E-6</v>
      </c>
      <c r="R69" s="149">
        <f t="shared" si="86"/>
        <v>0</v>
      </c>
    </row>
    <row r="70" spans="1:18" ht="15" customHeight="1" thickBot="1">
      <c r="A70" s="30" t="s">
        <v>103</v>
      </c>
      <c r="B70" s="31" t="s">
        <v>104</v>
      </c>
      <c r="C70" s="32"/>
      <c r="D70" s="32"/>
      <c r="E70" s="32"/>
      <c r="F70" s="32"/>
      <c r="G70" s="32"/>
      <c r="H70" s="32"/>
      <c r="I70" s="32"/>
      <c r="J70" s="32"/>
      <c r="K70" s="100"/>
      <c r="L70" s="101"/>
      <c r="M70" s="100"/>
      <c r="N70" s="101"/>
      <c r="O70" s="141"/>
      <c r="P70" s="142"/>
      <c r="Q70" s="141"/>
      <c r="R70" s="142"/>
    </row>
    <row r="71" spans="1:18" ht="15" customHeight="1">
      <c r="A71" s="26" t="s">
        <v>105</v>
      </c>
      <c r="B71" s="202" t="s">
        <v>106</v>
      </c>
      <c r="C71" s="202"/>
      <c r="D71" s="52" t="s">
        <v>10</v>
      </c>
      <c r="E71" s="81">
        <v>60</v>
      </c>
      <c r="F71" s="81">
        <v>56</v>
      </c>
      <c r="G71" s="81">
        <v>60</v>
      </c>
      <c r="H71" s="81">
        <v>62</v>
      </c>
      <c r="I71" s="81">
        <v>60</v>
      </c>
      <c r="J71" s="81">
        <v>66</v>
      </c>
      <c r="K71" s="102">
        <v>60</v>
      </c>
      <c r="L71" s="117">
        <v>33</v>
      </c>
      <c r="M71" s="126">
        <v>33</v>
      </c>
      <c r="N71" s="131">
        <v>35</v>
      </c>
      <c r="O71" s="166">
        <v>33</v>
      </c>
      <c r="P71" s="172">
        <v>32</v>
      </c>
      <c r="Q71" s="166">
        <v>71</v>
      </c>
      <c r="R71" s="172">
        <v>75</v>
      </c>
    </row>
    <row r="72" spans="1:18" ht="15" customHeight="1">
      <c r="A72" s="24" t="s">
        <v>107</v>
      </c>
      <c r="B72" s="198" t="s">
        <v>57</v>
      </c>
      <c r="C72" s="198"/>
      <c r="D72" s="38" t="s">
        <v>10</v>
      </c>
      <c r="E72" s="79">
        <v>50</v>
      </c>
      <c r="F72" s="79">
        <v>10725</v>
      </c>
      <c r="G72" s="79">
        <v>60</v>
      </c>
      <c r="H72" s="79">
        <v>10748</v>
      </c>
      <c r="I72" s="79">
        <v>70</v>
      </c>
      <c r="J72" s="79">
        <v>10766</v>
      </c>
      <c r="K72" s="103">
        <v>80</v>
      </c>
      <c r="L72" s="103">
        <v>10781</v>
      </c>
      <c r="M72" s="80">
        <v>10798</v>
      </c>
      <c r="N72" s="80">
        <v>10793</v>
      </c>
      <c r="O72" s="167">
        <v>10813</v>
      </c>
      <c r="P72" s="167">
        <v>10812</v>
      </c>
      <c r="Q72" s="167">
        <v>10836</v>
      </c>
      <c r="R72" s="167">
        <f>R44</f>
        <v>10832</v>
      </c>
    </row>
    <row r="73" spans="1:18" ht="15" customHeight="1">
      <c r="A73" s="24"/>
      <c r="B73" s="196" t="s">
        <v>13</v>
      </c>
      <c r="C73" s="196"/>
      <c r="D73" s="29"/>
      <c r="E73" s="85">
        <f t="shared" ref="E73" si="87">IF(E72=0,0,(E71/E72))</f>
        <v>1.2</v>
      </c>
      <c r="F73" s="85">
        <f>IF(F72=0,0,(F71/F72))</f>
        <v>5.2214452214452214E-3</v>
      </c>
      <c r="G73" s="85">
        <f t="shared" ref="G73" si="88">IF(G72=0,0,(G71/G72))</f>
        <v>1</v>
      </c>
      <c r="H73" s="85">
        <f>IF(H72=0,0,(H71/H72))</f>
        <v>5.7685150725716415E-3</v>
      </c>
      <c r="I73" s="85">
        <f t="shared" ref="I73" si="89">IF(I72=0,0,(I71/I72))</f>
        <v>0.8571428571428571</v>
      </c>
      <c r="J73" s="85">
        <f>IF(J72=0,0,(J71/J72))</f>
        <v>6.1304105517369497E-3</v>
      </c>
      <c r="K73" s="83">
        <f t="shared" ref="K73" si="90">IF(K72=0,0,(K71/K72))</f>
        <v>0.75</v>
      </c>
      <c r="L73" s="83">
        <f t="shared" ref="L73:R73" si="91">IF(L72=0,0,(L71/L72))</f>
        <v>3.060940543548836E-3</v>
      </c>
      <c r="M73" s="83">
        <f t="shared" si="91"/>
        <v>3.056121503982219E-3</v>
      </c>
      <c r="N73" s="83">
        <f t="shared" si="91"/>
        <v>3.2428425831557491E-3</v>
      </c>
      <c r="O73" s="155">
        <f t="shared" si="91"/>
        <v>3.0518819938962359E-3</v>
      </c>
      <c r="P73" s="155">
        <f t="shared" si="91"/>
        <v>2.9596744358120607E-3</v>
      </c>
      <c r="Q73" s="155">
        <f t="shared" si="91"/>
        <v>6.5522332964193433E-3</v>
      </c>
      <c r="R73" s="155">
        <f t="shared" si="91"/>
        <v>6.9239290989660269E-3</v>
      </c>
    </row>
    <row r="74" spans="1:18" ht="15" customHeight="1">
      <c r="A74" s="24" t="s">
        <v>108</v>
      </c>
      <c r="B74" s="203" t="s">
        <v>109</v>
      </c>
      <c r="C74" s="203"/>
      <c r="D74" s="38" t="s">
        <v>10</v>
      </c>
      <c r="E74" s="79">
        <v>43</v>
      </c>
      <c r="F74" s="79">
        <v>49</v>
      </c>
      <c r="G74" s="79">
        <v>43</v>
      </c>
      <c r="H74" s="79">
        <v>44</v>
      </c>
      <c r="I74" s="79">
        <v>43</v>
      </c>
      <c r="J74" s="79">
        <v>43</v>
      </c>
      <c r="K74" s="103">
        <v>43</v>
      </c>
      <c r="L74" s="103">
        <v>25</v>
      </c>
      <c r="M74" s="80">
        <v>25</v>
      </c>
      <c r="N74" s="80">
        <v>21</v>
      </c>
      <c r="O74" s="167">
        <v>25</v>
      </c>
      <c r="P74" s="167">
        <v>20</v>
      </c>
      <c r="Q74" s="167">
        <v>32</v>
      </c>
      <c r="R74" s="167">
        <v>5</v>
      </c>
    </row>
    <row r="75" spans="1:18" ht="15" customHeight="1">
      <c r="A75" s="24" t="s">
        <v>110</v>
      </c>
      <c r="B75" s="198" t="s">
        <v>91</v>
      </c>
      <c r="C75" s="198"/>
      <c r="D75" s="38" t="s">
        <v>10</v>
      </c>
      <c r="E75" s="79">
        <v>22</v>
      </c>
      <c r="F75" s="79">
        <v>8406</v>
      </c>
      <c r="G75" s="79">
        <v>22</v>
      </c>
      <c r="H75" s="79">
        <v>8415</v>
      </c>
      <c r="I75" s="79">
        <v>24</v>
      </c>
      <c r="J75" s="79">
        <v>8426</v>
      </c>
      <c r="K75" s="103">
        <v>26</v>
      </c>
      <c r="L75" s="103">
        <v>8430</v>
      </c>
      <c r="M75" s="80">
        <v>8435</v>
      </c>
      <c r="N75" s="80">
        <v>8436</v>
      </c>
      <c r="O75" s="167">
        <v>8440</v>
      </c>
      <c r="P75" s="167">
        <v>8448</v>
      </c>
      <c r="Q75" s="167">
        <v>8463</v>
      </c>
      <c r="R75" s="167">
        <f>R61</f>
        <v>8458</v>
      </c>
    </row>
    <row r="76" spans="1:18" ht="15" customHeight="1">
      <c r="A76" s="24"/>
      <c r="B76" s="196" t="s">
        <v>13</v>
      </c>
      <c r="C76" s="196"/>
      <c r="D76" s="29"/>
      <c r="E76" s="85">
        <f t="shared" ref="E76" si="92">IF(E75=0,0,(E74/E75))</f>
        <v>1.9545454545454546</v>
      </c>
      <c r="F76" s="85">
        <f>IF(F75=0,0,(F74/F75))</f>
        <v>5.8291696407328101E-3</v>
      </c>
      <c r="G76" s="85">
        <f t="shared" ref="G76" si="93">IF(G75=0,0,(G74/G75))</f>
        <v>1.9545454545454546</v>
      </c>
      <c r="H76" s="85">
        <f>IF(H75=0,0,(H74/H75))</f>
        <v>5.2287581699346402E-3</v>
      </c>
      <c r="I76" s="85">
        <f t="shared" ref="I76" si="94">IF(I75=0,0,(I74/I75))</f>
        <v>1.7916666666666667</v>
      </c>
      <c r="J76" s="85">
        <f>IF(J75=0,0,(J74/J75))</f>
        <v>5.1032518395442679E-3</v>
      </c>
      <c r="K76" s="83">
        <f t="shared" ref="K76" si="95">IF(K75=0,0,(K74/K75))</f>
        <v>1.6538461538461537</v>
      </c>
      <c r="L76" s="83">
        <f t="shared" ref="L76:R76" si="96">IF(L75=0,0,(L74/L75))</f>
        <v>2.9655990510083037E-3</v>
      </c>
      <c r="M76" s="83">
        <f t="shared" si="96"/>
        <v>2.9638411381149969E-3</v>
      </c>
      <c r="N76" s="83">
        <f t="shared" si="96"/>
        <v>2.4893314366998577E-3</v>
      </c>
      <c r="O76" s="155">
        <f t="shared" si="96"/>
        <v>2.9620853080568718E-3</v>
      </c>
      <c r="P76" s="155">
        <f t="shared" si="96"/>
        <v>2.3674242424242425E-3</v>
      </c>
      <c r="Q76" s="155">
        <f t="shared" si="96"/>
        <v>3.7811650714876521E-3</v>
      </c>
      <c r="R76" s="155">
        <f t="shared" si="96"/>
        <v>5.911563017261764E-4</v>
      </c>
    </row>
    <row r="77" spans="1:18" ht="15" customHeight="1">
      <c r="A77" s="24" t="s">
        <v>111</v>
      </c>
      <c r="B77" s="198" t="s">
        <v>112</v>
      </c>
      <c r="C77" s="198"/>
      <c r="D77" s="38" t="s">
        <v>10</v>
      </c>
      <c r="E77" s="79">
        <v>0</v>
      </c>
      <c r="F77" s="79">
        <v>1</v>
      </c>
      <c r="G77" s="79">
        <v>0</v>
      </c>
      <c r="H77" s="79">
        <v>0</v>
      </c>
      <c r="I77" s="79">
        <v>0</v>
      </c>
      <c r="J77" s="79">
        <v>0</v>
      </c>
      <c r="K77" s="103">
        <v>0</v>
      </c>
      <c r="L77" s="103">
        <v>0</v>
      </c>
      <c r="M77" s="80">
        <v>0</v>
      </c>
      <c r="N77" s="80">
        <v>0</v>
      </c>
      <c r="O77" s="167">
        <v>0</v>
      </c>
      <c r="P77" s="167">
        <v>0</v>
      </c>
      <c r="Q77" s="167">
        <v>0</v>
      </c>
      <c r="R77" s="167">
        <v>1</v>
      </c>
    </row>
    <row r="78" spans="1:18" ht="15" customHeight="1">
      <c r="A78" s="24" t="s">
        <v>113</v>
      </c>
      <c r="B78" s="198" t="s">
        <v>114</v>
      </c>
      <c r="C78" s="198"/>
      <c r="D78" s="38" t="s">
        <v>10</v>
      </c>
      <c r="E78" s="79">
        <v>103</v>
      </c>
      <c r="F78" s="79">
        <v>105</v>
      </c>
      <c r="G78" s="79">
        <v>103</v>
      </c>
      <c r="H78" s="79">
        <v>106</v>
      </c>
      <c r="I78" s="79">
        <v>103</v>
      </c>
      <c r="J78" s="79">
        <v>109</v>
      </c>
      <c r="K78" s="103">
        <v>103</v>
      </c>
      <c r="L78" s="103">
        <v>101</v>
      </c>
      <c r="M78" s="80">
        <v>101</v>
      </c>
      <c r="N78" s="80">
        <v>98</v>
      </c>
      <c r="O78" s="167">
        <v>101</v>
      </c>
      <c r="P78" s="167">
        <v>95</v>
      </c>
      <c r="Q78" s="167">
        <v>103</v>
      </c>
      <c r="R78" s="167">
        <v>95</v>
      </c>
    </row>
    <row r="79" spans="1:18" ht="15" customHeight="1">
      <c r="A79" s="24"/>
      <c r="B79" s="196" t="s">
        <v>13</v>
      </c>
      <c r="C79" s="196"/>
      <c r="D79" s="29"/>
      <c r="E79" s="85">
        <f t="shared" ref="E79" si="97">IF(E78=0,0,(E77/E78))</f>
        <v>0</v>
      </c>
      <c r="F79" s="85">
        <f>IF(F78=0,0,(F77/F78))</f>
        <v>9.5238095238095247E-3</v>
      </c>
      <c r="G79" s="85">
        <f t="shared" ref="G79" si="98">IF(G78=0,0,(G77/G78))</f>
        <v>0</v>
      </c>
      <c r="H79" s="85">
        <f>IF(H78=0,0,(H77/H78))</f>
        <v>0</v>
      </c>
      <c r="I79" s="85">
        <f t="shared" ref="I79" si="99">IF(I78=0,0,(I77/I78))</f>
        <v>0</v>
      </c>
      <c r="J79" s="85">
        <f>IF(J78=0,0,(J77/J78))</f>
        <v>0</v>
      </c>
      <c r="K79" s="83">
        <f t="shared" ref="K79" si="100">IF(K78=0,0,(K77/K78))</f>
        <v>0</v>
      </c>
      <c r="L79" s="83">
        <f t="shared" ref="L79:R79" si="101">IF(L78=0,0,(L77/L78))</f>
        <v>0</v>
      </c>
      <c r="M79" s="83">
        <f t="shared" si="101"/>
        <v>0</v>
      </c>
      <c r="N79" s="83">
        <f t="shared" si="101"/>
        <v>0</v>
      </c>
      <c r="O79" s="155">
        <f t="shared" si="101"/>
        <v>0</v>
      </c>
      <c r="P79" s="155">
        <f t="shared" si="101"/>
        <v>0</v>
      </c>
      <c r="Q79" s="155">
        <f t="shared" si="101"/>
        <v>0</v>
      </c>
      <c r="R79" s="155">
        <f t="shared" si="101"/>
        <v>1.0526315789473684E-2</v>
      </c>
    </row>
    <row r="80" spans="1:18" ht="15" customHeight="1">
      <c r="A80" s="34" t="s">
        <v>115</v>
      </c>
      <c r="B80" s="175" t="s">
        <v>116</v>
      </c>
      <c r="C80" s="175"/>
      <c r="D80" s="57" t="s">
        <v>10</v>
      </c>
      <c r="E80" s="82">
        <v>4</v>
      </c>
      <c r="F80" s="82">
        <v>3</v>
      </c>
      <c r="G80" s="82">
        <v>5</v>
      </c>
      <c r="H80" s="82">
        <v>3</v>
      </c>
      <c r="I80" s="82">
        <v>6</v>
      </c>
      <c r="J80" s="82">
        <v>5</v>
      </c>
      <c r="K80" s="98">
        <v>7</v>
      </c>
      <c r="L80" s="98">
        <v>5</v>
      </c>
      <c r="M80" s="79">
        <v>7</v>
      </c>
      <c r="N80" s="79">
        <v>6</v>
      </c>
      <c r="O80" s="164">
        <v>9</v>
      </c>
      <c r="P80" s="164">
        <v>6</v>
      </c>
      <c r="Q80" s="164">
        <v>6</v>
      </c>
      <c r="R80" s="164">
        <v>7</v>
      </c>
    </row>
    <row r="81" spans="1:18" ht="15" customHeight="1">
      <c r="A81" s="34" t="s">
        <v>117</v>
      </c>
      <c r="B81" s="215" t="s">
        <v>118</v>
      </c>
      <c r="C81" s="215"/>
      <c r="D81" s="25" t="s">
        <v>10</v>
      </c>
      <c r="E81" s="77">
        <v>23</v>
      </c>
      <c r="F81" s="77">
        <v>18</v>
      </c>
      <c r="G81" s="77">
        <v>23</v>
      </c>
      <c r="H81" s="77">
        <v>18</v>
      </c>
      <c r="I81" s="77">
        <v>23</v>
      </c>
      <c r="J81" s="77">
        <v>18</v>
      </c>
      <c r="K81" s="98">
        <v>23</v>
      </c>
      <c r="L81" s="98">
        <v>18</v>
      </c>
      <c r="M81" s="79">
        <v>18</v>
      </c>
      <c r="N81" s="79">
        <v>18</v>
      </c>
      <c r="O81" s="164">
        <v>18</v>
      </c>
      <c r="P81" s="164">
        <v>18</v>
      </c>
      <c r="Q81" s="164">
        <v>18</v>
      </c>
      <c r="R81" s="164">
        <v>18</v>
      </c>
    </row>
    <row r="82" spans="1:18" ht="15" customHeight="1">
      <c r="A82" s="24"/>
      <c r="B82" s="196" t="s">
        <v>13</v>
      </c>
      <c r="C82" s="196"/>
      <c r="D82" s="29"/>
      <c r="E82" s="85">
        <f t="shared" ref="E82" si="102">IF(E81=0,0,(E80/E81))</f>
        <v>0.17391304347826086</v>
      </c>
      <c r="F82" s="85">
        <f>IF(F81=0,0,(F80/F81))</f>
        <v>0.16666666666666666</v>
      </c>
      <c r="G82" s="85">
        <f t="shared" ref="G82" si="103">IF(G81=0,0,(G80/G81))</f>
        <v>0.21739130434782608</v>
      </c>
      <c r="H82" s="85">
        <f>IF(H81=0,0,(H80/H81))</f>
        <v>0.16666666666666666</v>
      </c>
      <c r="I82" s="85">
        <f t="shared" ref="I82" si="104">IF(I81=0,0,(I80/I81))</f>
        <v>0.2608695652173913</v>
      </c>
      <c r="J82" s="85">
        <f>IF(J81=0,0,(J80/J81))</f>
        <v>0.27777777777777779</v>
      </c>
      <c r="K82" s="83">
        <f t="shared" ref="K82" si="105">IF(K81=0,0,(K80/K81))</f>
        <v>0.30434782608695654</v>
      </c>
      <c r="L82" s="83">
        <f t="shared" ref="L82:R82" si="106">IF(L81=0,0,(L80/L81))</f>
        <v>0.27777777777777779</v>
      </c>
      <c r="M82" s="83">
        <f t="shared" si="106"/>
        <v>0.3888888888888889</v>
      </c>
      <c r="N82" s="83">
        <f t="shared" si="106"/>
        <v>0.33333333333333331</v>
      </c>
      <c r="O82" s="155">
        <f t="shared" si="106"/>
        <v>0.5</v>
      </c>
      <c r="P82" s="155">
        <f t="shared" si="106"/>
        <v>0.33333333333333331</v>
      </c>
      <c r="Q82" s="155">
        <f t="shared" si="106"/>
        <v>0.33333333333333331</v>
      </c>
      <c r="R82" s="155">
        <f t="shared" si="106"/>
        <v>0.3888888888888889</v>
      </c>
    </row>
    <row r="83" spans="1:18" ht="15" customHeight="1">
      <c r="A83" s="24" t="s">
        <v>119</v>
      </c>
      <c r="B83" s="203" t="s">
        <v>120</v>
      </c>
      <c r="C83" s="214"/>
      <c r="D83" s="38" t="s">
        <v>10</v>
      </c>
      <c r="E83" s="79">
        <v>7</v>
      </c>
      <c r="F83" s="79">
        <v>7</v>
      </c>
      <c r="G83" s="79">
        <v>9</v>
      </c>
      <c r="H83" s="79">
        <v>7</v>
      </c>
      <c r="I83" s="79">
        <v>11</v>
      </c>
      <c r="J83" s="79">
        <v>8</v>
      </c>
      <c r="K83" s="103">
        <v>13</v>
      </c>
      <c r="L83" s="103">
        <v>8</v>
      </c>
      <c r="M83" s="80">
        <v>10</v>
      </c>
      <c r="N83" s="80">
        <v>8</v>
      </c>
      <c r="O83" s="167">
        <v>11</v>
      </c>
      <c r="P83" s="167">
        <v>6</v>
      </c>
      <c r="Q83" s="167">
        <v>8</v>
      </c>
      <c r="R83" s="167">
        <v>7</v>
      </c>
    </row>
    <row r="84" spans="1:18" ht="15" customHeight="1">
      <c r="A84" s="24" t="s">
        <v>121</v>
      </c>
      <c r="B84" s="203" t="s">
        <v>122</v>
      </c>
      <c r="C84" s="214"/>
      <c r="D84" s="38" t="s">
        <v>10</v>
      </c>
      <c r="E84" s="79">
        <v>17</v>
      </c>
      <c r="F84" s="79">
        <v>17</v>
      </c>
      <c r="G84" s="79">
        <v>17</v>
      </c>
      <c r="H84" s="79">
        <v>17</v>
      </c>
      <c r="I84" s="79">
        <v>17</v>
      </c>
      <c r="J84" s="79">
        <v>17</v>
      </c>
      <c r="K84" s="103">
        <v>17</v>
      </c>
      <c r="L84" s="103">
        <v>17</v>
      </c>
      <c r="M84" s="80">
        <v>17</v>
      </c>
      <c r="N84" s="80">
        <v>17</v>
      </c>
      <c r="O84" s="167">
        <v>17</v>
      </c>
      <c r="P84" s="167">
        <v>17</v>
      </c>
      <c r="Q84" s="167">
        <v>17</v>
      </c>
      <c r="R84" s="167">
        <v>17</v>
      </c>
    </row>
    <row r="85" spans="1:18" ht="15" customHeight="1">
      <c r="A85" s="24"/>
      <c r="B85" s="196" t="s">
        <v>13</v>
      </c>
      <c r="C85" s="196"/>
      <c r="D85" s="58"/>
      <c r="E85" s="111">
        <f t="shared" ref="E85" si="107">IF(E84=0,0,(E83/E84))</f>
        <v>0.41176470588235292</v>
      </c>
      <c r="F85" s="111">
        <f>IF(F84=0,0,(F83/F84))</f>
        <v>0.41176470588235292</v>
      </c>
      <c r="G85" s="111">
        <f t="shared" ref="G85" si="108">IF(G84=0,0,(G83/G84))</f>
        <v>0.52941176470588236</v>
      </c>
      <c r="H85" s="111">
        <f>IF(H84=0,0,(H83/H84))</f>
        <v>0.41176470588235292</v>
      </c>
      <c r="I85" s="111">
        <f t="shared" ref="I85" si="109">IF(I84=0,0,(I83/I84))</f>
        <v>0.6470588235294118</v>
      </c>
      <c r="J85" s="111">
        <f>IF(J84=0,0,(J83/J84))</f>
        <v>0.47058823529411764</v>
      </c>
      <c r="K85" s="83">
        <f t="shared" ref="K85" si="110">IF(K84=0,0,(K83/K84))</f>
        <v>0.76470588235294112</v>
      </c>
      <c r="L85" s="83">
        <f t="shared" ref="L85:R85" si="111">IF(L84=0,0,(L83/L84))</f>
        <v>0.47058823529411764</v>
      </c>
      <c r="M85" s="83">
        <f t="shared" si="111"/>
        <v>0.58823529411764708</v>
      </c>
      <c r="N85" s="83">
        <f t="shared" si="111"/>
        <v>0.47058823529411764</v>
      </c>
      <c r="O85" s="155">
        <f t="shared" si="111"/>
        <v>0.6470588235294118</v>
      </c>
      <c r="P85" s="155">
        <f t="shared" si="111"/>
        <v>0.35294117647058826</v>
      </c>
      <c r="Q85" s="155">
        <f t="shared" si="111"/>
        <v>0.47058823529411764</v>
      </c>
      <c r="R85" s="155">
        <f t="shared" si="111"/>
        <v>0.41176470588235292</v>
      </c>
    </row>
    <row r="86" spans="1:18" ht="15" customHeight="1">
      <c r="A86" s="24" t="s">
        <v>123</v>
      </c>
      <c r="B86" s="203" t="s">
        <v>124</v>
      </c>
      <c r="C86" s="214"/>
      <c r="D86" s="38" t="s">
        <v>10</v>
      </c>
      <c r="E86" s="79">
        <v>15080</v>
      </c>
      <c r="F86" s="79">
        <v>10725</v>
      </c>
      <c r="G86" s="79">
        <v>15160</v>
      </c>
      <c r="H86" s="79">
        <v>10748</v>
      </c>
      <c r="I86" s="79">
        <v>15200</v>
      </c>
      <c r="J86" s="79">
        <v>10766</v>
      </c>
      <c r="K86" s="103">
        <v>15230</v>
      </c>
      <c r="L86" s="103">
        <v>10780</v>
      </c>
      <c r="M86" s="80">
        <v>10801</v>
      </c>
      <c r="N86" s="80">
        <v>10793</v>
      </c>
      <c r="O86" s="167">
        <v>10821</v>
      </c>
      <c r="P86" s="167">
        <v>10821</v>
      </c>
      <c r="Q86" s="167">
        <v>10836</v>
      </c>
      <c r="R86" s="167">
        <v>10832</v>
      </c>
    </row>
    <row r="87" spans="1:18" ht="15" customHeight="1">
      <c r="A87" s="24" t="s">
        <v>125</v>
      </c>
      <c r="B87" s="203" t="s">
        <v>126</v>
      </c>
      <c r="C87" s="214"/>
      <c r="D87" s="38" t="s">
        <v>10</v>
      </c>
      <c r="E87" s="79">
        <v>50</v>
      </c>
      <c r="F87" s="79">
        <v>10725</v>
      </c>
      <c r="G87" s="79">
        <v>60</v>
      </c>
      <c r="H87" s="79">
        <v>10748</v>
      </c>
      <c r="I87" s="79">
        <v>70</v>
      </c>
      <c r="J87" s="79">
        <v>10766</v>
      </c>
      <c r="K87" s="103">
        <v>80</v>
      </c>
      <c r="L87" s="103">
        <v>10780</v>
      </c>
      <c r="M87" s="80">
        <v>10798</v>
      </c>
      <c r="N87" s="80">
        <v>10793</v>
      </c>
      <c r="O87" s="167">
        <v>10813</v>
      </c>
      <c r="P87" s="167">
        <v>10812</v>
      </c>
      <c r="Q87" s="167">
        <v>10836</v>
      </c>
      <c r="R87" s="167">
        <f>R72</f>
        <v>10832</v>
      </c>
    </row>
    <row r="88" spans="1:18" ht="15" customHeight="1">
      <c r="A88" s="24"/>
      <c r="B88" s="196" t="s">
        <v>13</v>
      </c>
      <c r="C88" s="196"/>
      <c r="D88" s="58"/>
      <c r="E88" s="85">
        <f t="shared" ref="E88" si="112">IF(E87=0,0,(E86/E87))</f>
        <v>301.60000000000002</v>
      </c>
      <c r="F88" s="85">
        <f>IF(F87=0,0,(F86/F87))</f>
        <v>1</v>
      </c>
      <c r="G88" s="85">
        <f t="shared" ref="G88" si="113">IF(G87=0,0,(G86/G87))</f>
        <v>252.66666666666666</v>
      </c>
      <c r="H88" s="85">
        <f>IF(H87=0,0,(H86/H87))</f>
        <v>1</v>
      </c>
      <c r="I88" s="85">
        <f t="shared" ref="I88" si="114">IF(I87=0,0,(I86/I87))</f>
        <v>217.14285714285714</v>
      </c>
      <c r="J88" s="85">
        <f>IF(J87=0,0,(J86/J87))</f>
        <v>1</v>
      </c>
      <c r="K88" s="83">
        <f t="shared" ref="K88" si="115">IF(K87=0,0,(K86/K87))</f>
        <v>190.375</v>
      </c>
      <c r="L88" s="83">
        <f t="shared" ref="L88:R88" si="116">IF(L87=0,0,(L86/L87))</f>
        <v>1</v>
      </c>
      <c r="M88" s="83">
        <f t="shared" si="116"/>
        <v>1.0002778292276346</v>
      </c>
      <c r="N88" s="83">
        <f t="shared" si="116"/>
        <v>1</v>
      </c>
      <c r="O88" s="155">
        <f t="shared" si="116"/>
        <v>1.0007398501803384</v>
      </c>
      <c r="P88" s="155">
        <f t="shared" si="116"/>
        <v>1.0008324084350722</v>
      </c>
      <c r="Q88" s="155">
        <f t="shared" si="116"/>
        <v>1</v>
      </c>
      <c r="R88" s="155">
        <f t="shared" si="116"/>
        <v>1</v>
      </c>
    </row>
    <row r="89" spans="1:18" ht="15" customHeight="1">
      <c r="A89" s="24" t="s">
        <v>127</v>
      </c>
      <c r="B89" s="203" t="s">
        <v>128</v>
      </c>
      <c r="C89" s="214"/>
      <c r="D89" s="38" t="s">
        <v>10</v>
      </c>
      <c r="E89" s="79">
        <v>1942</v>
      </c>
      <c r="F89" s="79">
        <v>148</v>
      </c>
      <c r="G89" s="79">
        <v>1942.4</v>
      </c>
      <c r="H89" s="79">
        <v>294</v>
      </c>
      <c r="I89" s="79">
        <v>1942.4</v>
      </c>
      <c r="J89" s="79">
        <v>149</v>
      </c>
      <c r="K89" s="103">
        <v>1942.4</v>
      </c>
      <c r="L89" s="103">
        <v>659</v>
      </c>
      <c r="M89" s="80">
        <v>749</v>
      </c>
      <c r="N89" s="80">
        <v>671</v>
      </c>
      <c r="O89" s="167">
        <v>849</v>
      </c>
      <c r="P89" s="167">
        <v>180</v>
      </c>
      <c r="Q89" s="167">
        <v>1000</v>
      </c>
      <c r="R89" s="167">
        <v>447</v>
      </c>
    </row>
    <row r="90" spans="1:18" ht="15" customHeight="1">
      <c r="A90" s="24" t="s">
        <v>129</v>
      </c>
      <c r="B90" s="203" t="s">
        <v>130</v>
      </c>
      <c r="C90" s="214"/>
      <c r="D90" s="38" t="s">
        <v>10</v>
      </c>
      <c r="E90" s="79">
        <v>10183</v>
      </c>
      <c r="F90" s="79">
        <v>10725</v>
      </c>
      <c r="G90" s="79">
        <v>10283</v>
      </c>
      <c r="H90" s="79">
        <v>10748</v>
      </c>
      <c r="I90" s="79">
        <v>10383</v>
      </c>
      <c r="J90" s="79">
        <v>10766</v>
      </c>
      <c r="K90" s="103">
        <v>10483</v>
      </c>
      <c r="L90" s="103">
        <v>10780</v>
      </c>
      <c r="M90" s="80">
        <v>10801</v>
      </c>
      <c r="N90" s="80">
        <v>10793</v>
      </c>
      <c r="O90" s="167">
        <v>10821</v>
      </c>
      <c r="P90" s="167">
        <v>10821</v>
      </c>
      <c r="Q90" s="167">
        <v>10836</v>
      </c>
      <c r="R90" s="167">
        <v>10832</v>
      </c>
    </row>
    <row r="91" spans="1:18" ht="15" customHeight="1">
      <c r="A91" s="24"/>
      <c r="B91" s="196" t="s">
        <v>13</v>
      </c>
      <c r="C91" s="196"/>
      <c r="D91" s="58"/>
      <c r="E91" s="85">
        <f t="shared" ref="E91" si="117">IF(E90=0,0,(E89/E90))</f>
        <v>0.19071000687420211</v>
      </c>
      <c r="F91" s="85">
        <f>IF(F90=0,0,(F89/F90))</f>
        <v>1.37995337995338E-2</v>
      </c>
      <c r="G91" s="85">
        <f t="shared" ref="G91" si="118">IF(G90=0,0,(G89/G90))</f>
        <v>0.18889429154915882</v>
      </c>
      <c r="H91" s="85">
        <f>IF(H90=0,0,(H89/H90))</f>
        <v>2.7353926311871977E-2</v>
      </c>
      <c r="I91" s="85">
        <f>IF(I90=0,0,(I89/I90))</f>
        <v>0.18707502648560148</v>
      </c>
      <c r="J91" s="85">
        <f>IF(J90=0,0,(J89/J90))</f>
        <v>1.3839866245587962E-2</v>
      </c>
      <c r="K91" s="83">
        <f t="shared" ref="K91" si="119">IF(K90=0,0,(K89/K90))</f>
        <v>0.18529047028522369</v>
      </c>
      <c r="L91" s="83">
        <f t="shared" ref="L91:R91" si="120">IF(L90=0,0,(L89/L90))</f>
        <v>6.1131725417439706E-2</v>
      </c>
      <c r="M91" s="83">
        <f t="shared" si="120"/>
        <v>6.9345430978613093E-2</v>
      </c>
      <c r="N91" s="83">
        <f t="shared" si="120"/>
        <v>6.2169924951357362E-2</v>
      </c>
      <c r="O91" s="155">
        <f t="shared" si="120"/>
        <v>7.8458552813972834E-2</v>
      </c>
      <c r="P91" s="155">
        <f t="shared" si="120"/>
        <v>1.6634322151372331E-2</v>
      </c>
      <c r="Q91" s="155">
        <f t="shared" si="120"/>
        <v>9.2284976005906239E-2</v>
      </c>
      <c r="R91" s="155">
        <f t="shared" si="120"/>
        <v>4.1266617429837518E-2</v>
      </c>
    </row>
    <row r="92" spans="1:18" ht="15" customHeight="1">
      <c r="A92" s="24" t="s">
        <v>131</v>
      </c>
      <c r="B92" s="203" t="s">
        <v>132</v>
      </c>
      <c r="C92" s="203"/>
      <c r="D92" s="38" t="s">
        <v>10</v>
      </c>
      <c r="E92" s="79">
        <v>0</v>
      </c>
      <c r="F92" s="79">
        <v>8</v>
      </c>
      <c r="G92" s="79">
        <v>0</v>
      </c>
      <c r="H92" s="79">
        <v>2</v>
      </c>
      <c r="I92" s="79">
        <v>0</v>
      </c>
      <c r="J92" s="79">
        <v>5</v>
      </c>
      <c r="K92" s="103">
        <v>0</v>
      </c>
      <c r="L92" s="103">
        <v>0</v>
      </c>
      <c r="M92" s="80">
        <v>5</v>
      </c>
      <c r="N92" s="80">
        <v>0</v>
      </c>
      <c r="O92" s="167">
        <v>5</v>
      </c>
      <c r="P92" s="167">
        <v>7</v>
      </c>
      <c r="Q92" s="167">
        <v>0</v>
      </c>
      <c r="R92" s="167">
        <v>0</v>
      </c>
    </row>
    <row r="93" spans="1:18" ht="15" customHeight="1">
      <c r="A93" s="24" t="s">
        <v>133</v>
      </c>
      <c r="B93" s="198" t="s">
        <v>114</v>
      </c>
      <c r="C93" s="198"/>
      <c r="D93" s="38" t="s">
        <v>10</v>
      </c>
      <c r="E93" s="79">
        <v>103</v>
      </c>
      <c r="F93" s="79">
        <v>105</v>
      </c>
      <c r="G93" s="79">
        <v>103</v>
      </c>
      <c r="H93" s="79">
        <v>106</v>
      </c>
      <c r="I93" s="79">
        <v>103</v>
      </c>
      <c r="J93" s="79">
        <v>109</v>
      </c>
      <c r="K93" s="103">
        <v>103</v>
      </c>
      <c r="L93" s="103">
        <v>101</v>
      </c>
      <c r="M93" s="80">
        <v>101</v>
      </c>
      <c r="N93" s="80">
        <v>98</v>
      </c>
      <c r="O93" s="167">
        <v>101</v>
      </c>
      <c r="P93" s="167">
        <v>95</v>
      </c>
      <c r="Q93" s="167">
        <v>103</v>
      </c>
      <c r="R93" s="167">
        <v>95</v>
      </c>
    </row>
    <row r="94" spans="1:18" ht="15" customHeight="1">
      <c r="A94" s="24"/>
      <c r="B94" s="196" t="s">
        <v>13</v>
      </c>
      <c r="C94" s="196"/>
      <c r="D94" s="59"/>
      <c r="E94" s="85">
        <f t="shared" ref="E94" si="121">IF(E93=0,0,(E92/E93))</f>
        <v>0</v>
      </c>
      <c r="F94" s="85">
        <f>IF(F93=0,0,(F92/F93))</f>
        <v>7.6190476190476197E-2</v>
      </c>
      <c r="G94" s="85">
        <f t="shared" ref="G94" si="122">IF(G93=0,0,(G92/G93))</f>
        <v>0</v>
      </c>
      <c r="H94" s="85">
        <f>IF(H93=0,0,(H92/H93))</f>
        <v>1.8867924528301886E-2</v>
      </c>
      <c r="I94" s="85">
        <f t="shared" ref="I94" si="123">IF(I93=0,0,(I92/I93))</f>
        <v>0</v>
      </c>
      <c r="J94" s="85">
        <f>IF(J93=0,0,(J92/J93))</f>
        <v>4.5871559633027525E-2</v>
      </c>
      <c r="K94" s="83">
        <f t="shared" ref="K94" si="124">IF(K93=0,0,(K92/K93))</f>
        <v>0</v>
      </c>
      <c r="L94" s="83">
        <f t="shared" ref="L94:R94" si="125">IF(L93=0,0,(L92/L93))</f>
        <v>0</v>
      </c>
      <c r="M94" s="83">
        <f t="shared" si="125"/>
        <v>4.9504950495049507E-2</v>
      </c>
      <c r="N94" s="83">
        <f t="shared" si="125"/>
        <v>0</v>
      </c>
      <c r="O94" s="155">
        <f t="shared" si="125"/>
        <v>4.9504950495049507E-2</v>
      </c>
      <c r="P94" s="155">
        <f t="shared" si="125"/>
        <v>7.3684210526315783E-2</v>
      </c>
      <c r="Q94" s="155">
        <f t="shared" si="125"/>
        <v>0</v>
      </c>
      <c r="R94" s="155">
        <f t="shared" si="125"/>
        <v>0</v>
      </c>
    </row>
    <row r="95" spans="1:18" ht="15" customHeight="1">
      <c r="A95" s="24" t="s">
        <v>134</v>
      </c>
      <c r="B95" s="203" t="s">
        <v>135</v>
      </c>
      <c r="C95" s="214"/>
      <c r="D95" s="38" t="s">
        <v>10</v>
      </c>
      <c r="E95" s="79">
        <v>3</v>
      </c>
      <c r="F95" s="79">
        <v>6</v>
      </c>
      <c r="G95" s="79">
        <v>3</v>
      </c>
      <c r="H95" s="79">
        <v>6</v>
      </c>
      <c r="I95" s="79">
        <v>3</v>
      </c>
      <c r="J95" s="79">
        <v>6</v>
      </c>
      <c r="K95" s="103">
        <v>3</v>
      </c>
      <c r="L95" s="103">
        <v>6</v>
      </c>
      <c r="M95" s="80">
        <v>6</v>
      </c>
      <c r="N95" s="80">
        <v>7</v>
      </c>
      <c r="O95" s="167">
        <v>6</v>
      </c>
      <c r="P95" s="167">
        <v>7</v>
      </c>
      <c r="Q95" s="167">
        <v>7</v>
      </c>
      <c r="R95" s="167">
        <v>7</v>
      </c>
    </row>
    <row r="96" spans="1:18" ht="15" customHeight="1">
      <c r="A96" s="24" t="s">
        <v>136</v>
      </c>
      <c r="B96" s="203" t="s">
        <v>137</v>
      </c>
      <c r="C96" s="214"/>
      <c r="D96" s="38" t="s">
        <v>10</v>
      </c>
      <c r="E96" s="79">
        <v>8</v>
      </c>
      <c r="F96" s="79">
        <v>8</v>
      </c>
      <c r="G96" s="79">
        <v>8</v>
      </c>
      <c r="H96" s="79">
        <v>8</v>
      </c>
      <c r="I96" s="79">
        <v>8</v>
      </c>
      <c r="J96" s="79">
        <v>8</v>
      </c>
      <c r="K96" s="103">
        <v>8</v>
      </c>
      <c r="L96" s="103">
        <v>8</v>
      </c>
      <c r="M96" s="80">
        <v>8</v>
      </c>
      <c r="N96" s="80">
        <v>8</v>
      </c>
      <c r="O96" s="167">
        <v>8</v>
      </c>
      <c r="P96" s="167">
        <v>8</v>
      </c>
      <c r="Q96" s="167">
        <v>8</v>
      </c>
      <c r="R96" s="167">
        <v>8</v>
      </c>
    </row>
    <row r="97" spans="1:18" ht="15" customHeight="1">
      <c r="A97" s="24"/>
      <c r="B97" s="196" t="s">
        <v>13</v>
      </c>
      <c r="C97" s="196"/>
      <c r="D97" s="58"/>
      <c r="E97" s="85">
        <f t="shared" ref="E97" si="126">IF(E96=0,0,(E95/E96))</f>
        <v>0.375</v>
      </c>
      <c r="F97" s="85">
        <f>IF(F96=0,0,(F95/F96))</f>
        <v>0.75</v>
      </c>
      <c r="G97" s="85">
        <f t="shared" ref="G97" si="127">IF(G96=0,0,(G95/G96))</f>
        <v>0.375</v>
      </c>
      <c r="H97" s="85">
        <f>IF(H96=0,0,(H95/H96))</f>
        <v>0.75</v>
      </c>
      <c r="I97" s="85">
        <f t="shared" ref="I97" si="128">IF(I96=0,0,(I95/I96))</f>
        <v>0.375</v>
      </c>
      <c r="J97" s="85">
        <f>IF(J96=0,0,(J95/J96))</f>
        <v>0.75</v>
      </c>
      <c r="K97" s="85">
        <f t="shared" ref="K97" si="129">IF(K96=0,0,(K95/K96))</f>
        <v>0.375</v>
      </c>
      <c r="L97" s="85">
        <f t="shared" ref="L97:R97" si="130">IF(L96=0,0,(L95/L96))</f>
        <v>0.75</v>
      </c>
      <c r="M97" s="83">
        <f t="shared" si="130"/>
        <v>0.75</v>
      </c>
      <c r="N97" s="83">
        <f t="shared" si="130"/>
        <v>0.875</v>
      </c>
      <c r="O97" s="155">
        <f t="shared" si="130"/>
        <v>0.75</v>
      </c>
      <c r="P97" s="155">
        <f t="shared" si="130"/>
        <v>0.875</v>
      </c>
      <c r="Q97" s="155">
        <f t="shared" si="130"/>
        <v>0.875</v>
      </c>
      <c r="R97" s="155">
        <f t="shared" si="130"/>
        <v>0.875</v>
      </c>
    </row>
    <row r="98" spans="1:18" ht="15" customHeight="1">
      <c r="A98" s="24" t="s">
        <v>138</v>
      </c>
      <c r="B98" s="203" t="s">
        <v>139</v>
      </c>
      <c r="C98" s="214"/>
      <c r="D98" s="38" t="s">
        <v>10</v>
      </c>
      <c r="E98" s="79">
        <v>1</v>
      </c>
      <c r="F98" s="79">
        <v>1</v>
      </c>
      <c r="G98" s="79">
        <v>1</v>
      </c>
      <c r="H98" s="79">
        <v>1</v>
      </c>
      <c r="I98" s="79">
        <v>1</v>
      </c>
      <c r="J98" s="79">
        <v>1</v>
      </c>
      <c r="K98" s="103">
        <v>1</v>
      </c>
      <c r="L98" s="103">
        <v>1</v>
      </c>
      <c r="M98" s="80">
        <v>1</v>
      </c>
      <c r="N98" s="80">
        <v>1</v>
      </c>
      <c r="O98" s="167">
        <v>1</v>
      </c>
      <c r="P98" s="167">
        <v>1</v>
      </c>
      <c r="Q98" s="167">
        <v>1</v>
      </c>
      <c r="R98" s="167">
        <v>1</v>
      </c>
    </row>
    <row r="99" spans="1:18" ht="15" customHeight="1">
      <c r="A99" s="24" t="s">
        <v>140</v>
      </c>
      <c r="B99" s="203" t="s">
        <v>141</v>
      </c>
      <c r="C99" s="214"/>
      <c r="D99" s="38" t="s">
        <v>10</v>
      </c>
      <c r="E99" s="79">
        <v>1</v>
      </c>
      <c r="F99" s="79">
        <v>1</v>
      </c>
      <c r="G99" s="79">
        <v>1</v>
      </c>
      <c r="H99" s="79">
        <v>1</v>
      </c>
      <c r="I99" s="79">
        <v>1</v>
      </c>
      <c r="J99" s="79">
        <v>1</v>
      </c>
      <c r="K99" s="103">
        <v>1</v>
      </c>
      <c r="L99" s="103">
        <v>1</v>
      </c>
      <c r="M99" s="80">
        <v>1</v>
      </c>
      <c r="N99" s="80">
        <v>1</v>
      </c>
      <c r="O99" s="167">
        <v>1</v>
      </c>
      <c r="P99" s="167">
        <v>1</v>
      </c>
      <c r="Q99" s="167">
        <v>1</v>
      </c>
      <c r="R99" s="167">
        <v>1</v>
      </c>
    </row>
    <row r="100" spans="1:18" ht="15" customHeight="1">
      <c r="A100" s="24"/>
      <c r="B100" s="196" t="s">
        <v>13</v>
      </c>
      <c r="C100" s="196"/>
      <c r="D100" s="58"/>
      <c r="E100" s="85">
        <f t="shared" ref="E100" si="131">IF(E99=0,0,(E98/E99))</f>
        <v>1</v>
      </c>
      <c r="F100" s="85">
        <f>IF(F99=0,0,(F98/F99))</f>
        <v>1</v>
      </c>
      <c r="G100" s="85">
        <f t="shared" ref="G100" si="132">IF(G99=0,0,(G98/G99))</f>
        <v>1</v>
      </c>
      <c r="H100" s="85">
        <f>IF(H99=0,0,(H98/H99))</f>
        <v>1</v>
      </c>
      <c r="I100" s="85">
        <f t="shared" ref="I100" si="133">IF(I99=0,0,(I98/I99))</f>
        <v>1</v>
      </c>
      <c r="J100" s="85">
        <f>IF(J99=0,0,(J98/J99))</f>
        <v>1</v>
      </c>
      <c r="K100" s="83">
        <f t="shared" ref="K100" si="134">IF(K99=0,0,(K98/K99))</f>
        <v>1</v>
      </c>
      <c r="L100" s="83">
        <f t="shared" ref="L100:R100" si="135">IF(L99=0,0,(L98/L99))</f>
        <v>1</v>
      </c>
      <c r="M100" s="83">
        <f t="shared" si="135"/>
        <v>1</v>
      </c>
      <c r="N100" s="83">
        <f t="shared" si="135"/>
        <v>1</v>
      </c>
      <c r="O100" s="155">
        <f t="shared" si="135"/>
        <v>1</v>
      </c>
      <c r="P100" s="155">
        <f t="shared" si="135"/>
        <v>1</v>
      </c>
      <c r="Q100" s="155">
        <f t="shared" si="135"/>
        <v>1</v>
      </c>
      <c r="R100" s="155">
        <f t="shared" si="135"/>
        <v>1</v>
      </c>
    </row>
    <row r="101" spans="1:18" ht="15" customHeight="1">
      <c r="A101" s="24" t="s">
        <v>142</v>
      </c>
      <c r="B101" s="203" t="s">
        <v>143</v>
      </c>
      <c r="C101" s="214"/>
      <c r="D101" s="38" t="s">
        <v>10</v>
      </c>
      <c r="E101" s="79">
        <v>4</v>
      </c>
      <c r="F101" s="79">
        <v>7</v>
      </c>
      <c r="G101" s="79">
        <v>4</v>
      </c>
      <c r="H101" s="79">
        <v>7</v>
      </c>
      <c r="I101" s="79">
        <v>4</v>
      </c>
      <c r="J101" s="79">
        <v>7</v>
      </c>
      <c r="K101" s="103">
        <v>4</v>
      </c>
      <c r="L101" s="103">
        <v>7</v>
      </c>
      <c r="M101" s="80">
        <v>7</v>
      </c>
      <c r="N101" s="80">
        <v>7</v>
      </c>
      <c r="O101" s="167">
        <v>7</v>
      </c>
      <c r="P101" s="167">
        <v>7</v>
      </c>
      <c r="Q101" s="167">
        <v>7</v>
      </c>
      <c r="R101" s="167">
        <v>7</v>
      </c>
    </row>
    <row r="102" spans="1:18" ht="15" customHeight="1">
      <c r="A102" s="24" t="s">
        <v>144</v>
      </c>
      <c r="B102" s="203" t="s">
        <v>145</v>
      </c>
      <c r="C102" s="214"/>
      <c r="D102" s="38" t="s">
        <v>10</v>
      </c>
      <c r="E102" s="79">
        <v>24</v>
      </c>
      <c r="F102" s="79">
        <v>24</v>
      </c>
      <c r="G102" s="79">
        <v>24</v>
      </c>
      <c r="H102" s="79">
        <v>24</v>
      </c>
      <c r="I102" s="79">
        <v>24</v>
      </c>
      <c r="J102" s="79">
        <v>24</v>
      </c>
      <c r="K102" s="103">
        <v>24</v>
      </c>
      <c r="L102" s="103">
        <v>24</v>
      </c>
      <c r="M102" s="80">
        <v>24</v>
      </c>
      <c r="N102" s="80">
        <v>24</v>
      </c>
      <c r="O102" s="167">
        <v>24</v>
      </c>
      <c r="P102" s="167">
        <v>24</v>
      </c>
      <c r="Q102" s="167">
        <v>40</v>
      </c>
      <c r="R102" s="167">
        <v>24</v>
      </c>
    </row>
    <row r="103" spans="1:18" ht="15" customHeight="1">
      <c r="A103" s="24"/>
      <c r="B103" s="196" t="s">
        <v>13</v>
      </c>
      <c r="C103" s="196"/>
      <c r="D103" s="58"/>
      <c r="E103" s="85">
        <f t="shared" ref="E103" si="136">IF(E102=0,0,(E101/E102))</f>
        <v>0.16666666666666666</v>
      </c>
      <c r="F103" s="85">
        <f>IF(F102=0,0,(F101/F102))</f>
        <v>0.29166666666666669</v>
      </c>
      <c r="G103" s="85">
        <f t="shared" ref="G103" si="137">IF(G102=0,0,(G101/G102))</f>
        <v>0.16666666666666666</v>
      </c>
      <c r="H103" s="85">
        <f>IF(H102=0,0,(H101/H102))</f>
        <v>0.29166666666666669</v>
      </c>
      <c r="I103" s="85">
        <f t="shared" ref="I103" si="138">IF(I102=0,0,(I101/I102))</f>
        <v>0.16666666666666666</v>
      </c>
      <c r="J103" s="85">
        <f>IF(J102=0,0,(J101/J102))</f>
        <v>0.29166666666666669</v>
      </c>
      <c r="K103" s="83">
        <f t="shared" ref="K103" si="139">IF(K102=0,0,(K101/K102))</f>
        <v>0.16666666666666666</v>
      </c>
      <c r="L103" s="83">
        <f t="shared" ref="L103:R103" si="140">IF(L102=0,0,(L101/L102))</f>
        <v>0.29166666666666669</v>
      </c>
      <c r="M103" s="83">
        <f t="shared" si="140"/>
        <v>0.29166666666666669</v>
      </c>
      <c r="N103" s="83">
        <f t="shared" si="140"/>
        <v>0.29166666666666669</v>
      </c>
      <c r="O103" s="155">
        <f t="shared" si="140"/>
        <v>0.29166666666666669</v>
      </c>
      <c r="P103" s="155">
        <f t="shared" si="140"/>
        <v>0.29166666666666669</v>
      </c>
      <c r="Q103" s="155">
        <f t="shared" si="140"/>
        <v>0.17499999999999999</v>
      </c>
      <c r="R103" s="155">
        <f t="shared" si="140"/>
        <v>0.29166666666666669</v>
      </c>
    </row>
    <row r="104" spans="1:18" ht="15" customHeight="1">
      <c r="A104" s="24" t="s">
        <v>146</v>
      </c>
      <c r="B104" s="203" t="s">
        <v>147</v>
      </c>
      <c r="C104" s="214"/>
      <c r="D104" s="38" t="s">
        <v>10</v>
      </c>
      <c r="E104" s="79">
        <v>1</v>
      </c>
      <c r="F104" s="79">
        <v>0</v>
      </c>
      <c r="G104" s="79">
        <v>1</v>
      </c>
      <c r="H104" s="79">
        <v>0</v>
      </c>
      <c r="I104" s="79">
        <v>1</v>
      </c>
      <c r="J104" s="79">
        <v>0</v>
      </c>
      <c r="K104" s="103">
        <v>1</v>
      </c>
      <c r="L104" s="103">
        <v>0</v>
      </c>
      <c r="M104" s="80">
        <v>0</v>
      </c>
      <c r="N104" s="80">
        <v>0</v>
      </c>
      <c r="O104" s="167">
        <v>0</v>
      </c>
      <c r="P104" s="167">
        <v>0</v>
      </c>
      <c r="Q104" s="167">
        <v>0</v>
      </c>
      <c r="R104" s="167">
        <v>0</v>
      </c>
    </row>
    <row r="105" spans="1:18" ht="15" customHeight="1">
      <c r="A105" s="24" t="s">
        <v>148</v>
      </c>
      <c r="B105" s="203" t="s">
        <v>149</v>
      </c>
      <c r="C105" s="214"/>
      <c r="D105" s="38" t="s">
        <v>10</v>
      </c>
      <c r="E105" s="79">
        <v>1</v>
      </c>
      <c r="F105" s="79">
        <v>0</v>
      </c>
      <c r="G105" s="79">
        <v>1</v>
      </c>
      <c r="H105" s="79">
        <v>0</v>
      </c>
      <c r="I105" s="79">
        <v>1</v>
      </c>
      <c r="J105" s="79">
        <v>0</v>
      </c>
      <c r="K105" s="103">
        <v>1</v>
      </c>
      <c r="L105" s="103">
        <v>0</v>
      </c>
      <c r="M105" s="80">
        <v>0</v>
      </c>
      <c r="N105" s="80">
        <v>0</v>
      </c>
      <c r="O105" s="167">
        <v>0</v>
      </c>
      <c r="P105" s="167">
        <v>0</v>
      </c>
      <c r="Q105" s="167">
        <v>0</v>
      </c>
      <c r="R105" s="167">
        <v>0</v>
      </c>
    </row>
    <row r="106" spans="1:18" ht="15" customHeight="1">
      <c r="A106" s="24"/>
      <c r="B106" s="196" t="s">
        <v>13</v>
      </c>
      <c r="C106" s="196"/>
      <c r="D106" s="58"/>
      <c r="E106" s="85">
        <f t="shared" ref="E106" si="141">IF(E105=0,0,(E104/E105))</f>
        <v>1</v>
      </c>
      <c r="F106" s="85">
        <f>IF(F105=0,0,(F104/F105))</f>
        <v>0</v>
      </c>
      <c r="G106" s="85">
        <f t="shared" ref="G106" si="142">IF(G105=0,0,(G104/G105))</f>
        <v>1</v>
      </c>
      <c r="H106" s="85">
        <f>IF(H105=0,0,(H104/H105))</f>
        <v>0</v>
      </c>
      <c r="I106" s="85">
        <f t="shared" ref="I106" si="143">IF(I105=0,0,(I104/I105))</f>
        <v>1</v>
      </c>
      <c r="J106" s="85">
        <f>IF(J105=0,0,(J104/J105))</f>
        <v>0</v>
      </c>
      <c r="K106" s="83">
        <f t="shared" ref="K106" si="144">IF(K105=0,0,(K104/K105))</f>
        <v>1</v>
      </c>
      <c r="L106" s="83">
        <f t="shared" ref="L106:R106" si="145">IF(L105=0,0,(L104/L105))</f>
        <v>0</v>
      </c>
      <c r="M106" s="83">
        <f t="shared" si="145"/>
        <v>0</v>
      </c>
      <c r="N106" s="83">
        <f t="shared" si="145"/>
        <v>0</v>
      </c>
      <c r="O106" s="155">
        <f t="shared" si="145"/>
        <v>0</v>
      </c>
      <c r="P106" s="155">
        <f t="shared" si="145"/>
        <v>0</v>
      </c>
      <c r="Q106" s="155">
        <f t="shared" si="145"/>
        <v>0</v>
      </c>
      <c r="R106" s="155">
        <f t="shared" si="145"/>
        <v>0</v>
      </c>
    </row>
    <row r="107" spans="1:18" ht="15" customHeight="1">
      <c r="A107" s="24" t="s">
        <v>150</v>
      </c>
      <c r="B107" s="203" t="s">
        <v>151</v>
      </c>
      <c r="C107" s="214"/>
      <c r="D107" s="38" t="s">
        <v>10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103">
        <v>0</v>
      </c>
      <c r="L107" s="103">
        <v>0</v>
      </c>
      <c r="M107" s="80">
        <v>0</v>
      </c>
      <c r="N107" s="80">
        <v>0</v>
      </c>
      <c r="O107" s="167">
        <v>0</v>
      </c>
      <c r="P107" s="167">
        <v>0</v>
      </c>
      <c r="Q107" s="167">
        <v>0</v>
      </c>
      <c r="R107" s="167">
        <v>0</v>
      </c>
    </row>
    <row r="108" spans="1:18" ht="15" customHeight="1">
      <c r="A108" s="24" t="s">
        <v>152</v>
      </c>
      <c r="B108" s="203" t="s">
        <v>153</v>
      </c>
      <c r="C108" s="214"/>
      <c r="D108" s="38" t="s">
        <v>10</v>
      </c>
      <c r="E108" s="79">
        <v>0</v>
      </c>
      <c r="F108" s="79">
        <v>0</v>
      </c>
      <c r="G108" s="79">
        <v>0</v>
      </c>
      <c r="H108" s="79">
        <v>0</v>
      </c>
      <c r="I108" s="79">
        <v>0</v>
      </c>
      <c r="J108" s="79">
        <v>0</v>
      </c>
      <c r="K108" s="103">
        <v>0</v>
      </c>
      <c r="L108" s="103">
        <v>0</v>
      </c>
      <c r="M108" s="80">
        <v>0</v>
      </c>
      <c r="N108" s="80">
        <v>0</v>
      </c>
      <c r="O108" s="167">
        <v>0</v>
      </c>
      <c r="P108" s="167">
        <v>0</v>
      </c>
      <c r="Q108" s="167">
        <v>0</v>
      </c>
      <c r="R108" s="167">
        <v>0</v>
      </c>
    </row>
    <row r="109" spans="1:18" ht="15" customHeight="1">
      <c r="A109" s="24"/>
      <c r="B109" s="196" t="s">
        <v>13</v>
      </c>
      <c r="C109" s="196"/>
      <c r="D109" s="58"/>
      <c r="E109" s="85">
        <f t="shared" ref="E109" si="146">IF(E108=0,0,(E107/E108))</f>
        <v>0</v>
      </c>
      <c r="F109" s="85">
        <f>IF(F108=0,0,(F107/F108))</f>
        <v>0</v>
      </c>
      <c r="G109" s="85">
        <f t="shared" ref="G109" si="147">IF(G108=0,0,(G107/G108))</f>
        <v>0</v>
      </c>
      <c r="H109" s="85">
        <f>IF(H108=0,0,(H107/H108))</f>
        <v>0</v>
      </c>
      <c r="I109" s="85">
        <f t="shared" ref="I109" si="148">IF(I108=0,0,(I107/I108))</f>
        <v>0</v>
      </c>
      <c r="J109" s="85">
        <f>IF(J108=0,0,(J107/J108))</f>
        <v>0</v>
      </c>
      <c r="K109" s="83">
        <f t="shared" ref="K109" si="149">IF(K108=0,0,(K107/K108))</f>
        <v>0</v>
      </c>
      <c r="L109" s="83">
        <f t="shared" ref="L109:R109" si="150">IF(L108=0,0,(L107/L108))</f>
        <v>0</v>
      </c>
      <c r="M109" s="83">
        <f t="shared" si="150"/>
        <v>0</v>
      </c>
      <c r="N109" s="83">
        <f t="shared" si="150"/>
        <v>0</v>
      </c>
      <c r="O109" s="155">
        <f t="shared" si="150"/>
        <v>0</v>
      </c>
      <c r="P109" s="155">
        <f t="shared" si="150"/>
        <v>0</v>
      </c>
      <c r="Q109" s="155">
        <f t="shared" si="150"/>
        <v>0</v>
      </c>
      <c r="R109" s="155">
        <f t="shared" si="150"/>
        <v>0</v>
      </c>
    </row>
    <row r="110" spans="1:18" ht="15" customHeight="1">
      <c r="A110" s="24" t="s">
        <v>154</v>
      </c>
      <c r="B110" s="203" t="s">
        <v>155</v>
      </c>
      <c r="C110" s="214"/>
      <c r="D110" s="38" t="s">
        <v>10</v>
      </c>
      <c r="E110" s="79"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v>0</v>
      </c>
      <c r="K110" s="103">
        <v>0</v>
      </c>
      <c r="L110" s="103">
        <v>0</v>
      </c>
      <c r="M110" s="80">
        <v>0</v>
      </c>
      <c r="N110" s="80">
        <v>0</v>
      </c>
      <c r="O110" s="167">
        <v>0</v>
      </c>
      <c r="P110" s="167">
        <v>0</v>
      </c>
      <c r="Q110" s="167">
        <v>0</v>
      </c>
      <c r="R110" s="167">
        <v>0</v>
      </c>
    </row>
    <row r="111" spans="1:18" ht="15" customHeight="1">
      <c r="A111" s="24" t="s">
        <v>156</v>
      </c>
      <c r="B111" s="203" t="s">
        <v>157</v>
      </c>
      <c r="C111" s="214"/>
      <c r="D111" s="38" t="s">
        <v>10</v>
      </c>
      <c r="E111" s="79">
        <v>7</v>
      </c>
      <c r="F111" s="79">
        <v>7</v>
      </c>
      <c r="G111" s="79">
        <v>7</v>
      </c>
      <c r="H111" s="79">
        <v>7</v>
      </c>
      <c r="I111" s="79">
        <v>7</v>
      </c>
      <c r="J111" s="79">
        <v>7</v>
      </c>
      <c r="K111" s="103">
        <v>7</v>
      </c>
      <c r="L111" s="103">
        <v>7</v>
      </c>
      <c r="M111" s="80">
        <v>7</v>
      </c>
      <c r="N111" s="80">
        <v>7</v>
      </c>
      <c r="O111" s="167">
        <v>7</v>
      </c>
      <c r="P111" s="167">
        <v>7</v>
      </c>
      <c r="Q111" s="167">
        <v>7</v>
      </c>
      <c r="R111" s="167">
        <v>7</v>
      </c>
    </row>
    <row r="112" spans="1:18" ht="15" customHeight="1">
      <c r="A112" s="24"/>
      <c r="B112" s="196" t="s">
        <v>13</v>
      </c>
      <c r="C112" s="196"/>
      <c r="D112" s="58"/>
      <c r="E112" s="89">
        <f t="shared" ref="E112" si="151">IF(E111=0,0,(E110/E111))</f>
        <v>0</v>
      </c>
      <c r="F112" s="89">
        <f>IF(F111=0,0,(F110/F111))</f>
        <v>0</v>
      </c>
      <c r="G112" s="89">
        <f t="shared" ref="G112" si="152">IF(G111=0,0,(G110/G111))</f>
        <v>0</v>
      </c>
      <c r="H112" s="89">
        <f>IF(H111=0,0,(H110/H111))</f>
        <v>0</v>
      </c>
      <c r="I112" s="89">
        <f t="shared" ref="I112" si="153">IF(I111=0,0,(I110/I111))</f>
        <v>0</v>
      </c>
      <c r="J112" s="89">
        <f>IF(J111=0,0,(J110/J111))</f>
        <v>0</v>
      </c>
      <c r="K112" s="118">
        <f t="shared" ref="K112" si="154">IF(K111=0,0,(K110/K111))</f>
        <v>0</v>
      </c>
      <c r="L112" s="118">
        <f t="shared" ref="L112:R112" si="155">IF(L111=0,0,(L110/L111))</f>
        <v>0</v>
      </c>
      <c r="M112" s="118">
        <f t="shared" si="155"/>
        <v>0</v>
      </c>
      <c r="N112" s="118">
        <f t="shared" si="155"/>
        <v>0</v>
      </c>
      <c r="O112" s="156">
        <f t="shared" si="155"/>
        <v>0</v>
      </c>
      <c r="P112" s="156">
        <f t="shared" si="155"/>
        <v>0</v>
      </c>
      <c r="Q112" s="156">
        <f t="shared" si="155"/>
        <v>0</v>
      </c>
      <c r="R112" s="156">
        <f t="shared" si="155"/>
        <v>0</v>
      </c>
    </row>
    <row r="113" spans="1:18" ht="15" customHeight="1">
      <c r="A113" s="24" t="s">
        <v>158</v>
      </c>
      <c r="B113" s="203" t="s">
        <v>159</v>
      </c>
      <c r="C113" s="214"/>
      <c r="D113" s="38" t="s">
        <v>10</v>
      </c>
      <c r="E113" s="79">
        <v>0</v>
      </c>
      <c r="F113" s="79">
        <v>0</v>
      </c>
      <c r="G113" s="79">
        <v>0</v>
      </c>
      <c r="H113" s="79">
        <v>0</v>
      </c>
      <c r="I113" s="79">
        <v>0</v>
      </c>
      <c r="J113" s="79">
        <v>0</v>
      </c>
      <c r="K113" s="103">
        <v>0</v>
      </c>
      <c r="L113" s="103">
        <v>0</v>
      </c>
      <c r="M113" s="80">
        <v>0</v>
      </c>
      <c r="N113" s="80">
        <v>0</v>
      </c>
      <c r="O113" s="167">
        <v>0</v>
      </c>
      <c r="P113" s="167">
        <v>0</v>
      </c>
      <c r="Q113" s="167">
        <v>0</v>
      </c>
      <c r="R113" s="167">
        <v>0</v>
      </c>
    </row>
    <row r="114" spans="1:18" ht="15" customHeight="1">
      <c r="A114" s="24" t="s">
        <v>160</v>
      </c>
      <c r="B114" s="203" t="s">
        <v>161</v>
      </c>
      <c r="C114" s="214"/>
      <c r="D114" s="38" t="s">
        <v>10</v>
      </c>
      <c r="E114" s="79">
        <v>0</v>
      </c>
      <c r="F114" s="79">
        <v>0</v>
      </c>
      <c r="G114" s="79">
        <v>0</v>
      </c>
      <c r="H114" s="79">
        <v>0</v>
      </c>
      <c r="I114" s="79">
        <v>0</v>
      </c>
      <c r="J114" s="79">
        <v>0</v>
      </c>
      <c r="K114" s="103">
        <v>0</v>
      </c>
      <c r="L114" s="103">
        <v>7</v>
      </c>
      <c r="M114" s="80">
        <v>7</v>
      </c>
      <c r="N114" s="80">
        <v>7</v>
      </c>
      <c r="O114" s="167">
        <v>7</v>
      </c>
      <c r="P114" s="167">
        <v>7</v>
      </c>
      <c r="Q114" s="167">
        <v>1</v>
      </c>
      <c r="R114" s="167">
        <v>7</v>
      </c>
    </row>
    <row r="115" spans="1:18" ht="15" customHeight="1">
      <c r="A115" s="24"/>
      <c r="B115" s="196" t="s">
        <v>13</v>
      </c>
      <c r="C115" s="196"/>
      <c r="D115" s="58"/>
      <c r="E115" s="85">
        <f t="shared" ref="E115" si="156">IF(E114=0,0,(E113/E114))</f>
        <v>0</v>
      </c>
      <c r="F115" s="85">
        <f>IF(F114=0,0,(F113/F114))</f>
        <v>0</v>
      </c>
      <c r="G115" s="85">
        <f t="shared" ref="G115" si="157">IF(G114=0,0,(G113/G114))</f>
        <v>0</v>
      </c>
      <c r="H115" s="85">
        <f>IF(H114=0,0,(H113/H114))</f>
        <v>0</v>
      </c>
      <c r="I115" s="85">
        <f t="shared" ref="I115" si="158">IF(I114=0,0,(I113/I114))</f>
        <v>0</v>
      </c>
      <c r="J115" s="85">
        <f>IF(J114=0,0,(J113/J114))</f>
        <v>0</v>
      </c>
      <c r="K115" s="83">
        <f t="shared" ref="K115" si="159">IF(K114=0,0,(K113/K114))</f>
        <v>0</v>
      </c>
      <c r="L115" s="83">
        <f t="shared" ref="L115:R115" si="160">IF(L114=0,0,(L113/L114))</f>
        <v>0</v>
      </c>
      <c r="M115" s="83">
        <f t="shared" si="160"/>
        <v>0</v>
      </c>
      <c r="N115" s="83">
        <f t="shared" si="160"/>
        <v>0</v>
      </c>
      <c r="O115" s="155">
        <f t="shared" si="160"/>
        <v>0</v>
      </c>
      <c r="P115" s="155">
        <f t="shared" si="160"/>
        <v>0</v>
      </c>
      <c r="Q115" s="155">
        <f t="shared" si="160"/>
        <v>0</v>
      </c>
      <c r="R115" s="155">
        <f t="shared" si="160"/>
        <v>0</v>
      </c>
    </row>
    <row r="116" spans="1:18" ht="15" customHeight="1">
      <c r="A116" s="24" t="s">
        <v>162</v>
      </c>
      <c r="B116" s="203" t="s">
        <v>163</v>
      </c>
      <c r="C116" s="214"/>
      <c r="D116" s="38" t="s">
        <v>10</v>
      </c>
      <c r="E116" s="79">
        <v>0</v>
      </c>
      <c r="F116" s="79">
        <v>0</v>
      </c>
      <c r="G116" s="79">
        <v>0</v>
      </c>
      <c r="H116" s="79">
        <v>0</v>
      </c>
      <c r="I116" s="79">
        <v>0</v>
      </c>
      <c r="J116" s="79">
        <v>0</v>
      </c>
      <c r="K116" s="103">
        <v>0</v>
      </c>
      <c r="L116" s="103">
        <v>0</v>
      </c>
      <c r="M116" s="80">
        <v>0</v>
      </c>
      <c r="N116" s="80">
        <v>0</v>
      </c>
      <c r="O116" s="167">
        <v>0</v>
      </c>
      <c r="P116" s="167">
        <v>0</v>
      </c>
      <c r="Q116" s="167">
        <v>0</v>
      </c>
      <c r="R116" s="167">
        <v>0</v>
      </c>
    </row>
    <row r="117" spans="1:18" ht="15" customHeight="1">
      <c r="A117" s="24" t="s">
        <v>164</v>
      </c>
      <c r="B117" s="203" t="s">
        <v>165</v>
      </c>
      <c r="C117" s="214"/>
      <c r="D117" s="38" t="s">
        <v>10</v>
      </c>
      <c r="E117" s="79">
        <v>0</v>
      </c>
      <c r="F117" s="79">
        <v>1</v>
      </c>
      <c r="G117" s="79">
        <v>0</v>
      </c>
      <c r="H117" s="79">
        <v>1</v>
      </c>
      <c r="I117" s="79">
        <v>0</v>
      </c>
      <c r="J117" s="79">
        <v>1</v>
      </c>
      <c r="K117" s="103">
        <v>0</v>
      </c>
      <c r="L117" s="103">
        <v>1</v>
      </c>
      <c r="M117" s="80">
        <v>1</v>
      </c>
      <c r="N117" s="80">
        <v>1</v>
      </c>
      <c r="O117" s="167">
        <v>1</v>
      </c>
      <c r="P117" s="167">
        <v>1</v>
      </c>
      <c r="Q117" s="167">
        <v>1</v>
      </c>
      <c r="R117" s="167">
        <v>1</v>
      </c>
    </row>
    <row r="118" spans="1:18" ht="15" customHeight="1">
      <c r="A118" s="24"/>
      <c r="B118" s="196" t="s">
        <v>13</v>
      </c>
      <c r="C118" s="196"/>
      <c r="D118" s="58"/>
      <c r="E118" s="85">
        <f t="shared" ref="E118" si="161">IF(E117=0,0,(E116/E117))</f>
        <v>0</v>
      </c>
      <c r="F118" s="85">
        <f>IF(F117=0,0,(F116/F117))</f>
        <v>0</v>
      </c>
      <c r="G118" s="85">
        <f t="shared" ref="G118" si="162">IF(G117=0,0,(G116/G117))</f>
        <v>0</v>
      </c>
      <c r="H118" s="85">
        <f>IF(H117=0,0,(H116/H117))</f>
        <v>0</v>
      </c>
      <c r="I118" s="85">
        <f t="shared" ref="I118" si="163">IF(I117=0,0,(I116/I117))</f>
        <v>0</v>
      </c>
      <c r="J118" s="85">
        <f>IF(J117=0,0,(J116/J117))</f>
        <v>0</v>
      </c>
      <c r="K118" s="83">
        <f t="shared" ref="K118" si="164">IF(K117=0,0,(K116/K117))</f>
        <v>0</v>
      </c>
      <c r="L118" s="83">
        <f t="shared" ref="L118:R118" si="165">IF(L117=0,0,(L116/L117))</f>
        <v>0</v>
      </c>
      <c r="M118" s="83">
        <f t="shared" si="165"/>
        <v>0</v>
      </c>
      <c r="N118" s="83">
        <f t="shared" si="165"/>
        <v>0</v>
      </c>
      <c r="O118" s="155">
        <f t="shared" si="165"/>
        <v>0</v>
      </c>
      <c r="P118" s="155">
        <f t="shared" si="165"/>
        <v>0</v>
      </c>
      <c r="Q118" s="155">
        <f t="shared" si="165"/>
        <v>0</v>
      </c>
      <c r="R118" s="155">
        <f t="shared" si="165"/>
        <v>0</v>
      </c>
    </row>
    <row r="119" spans="1:18" ht="15" customHeight="1">
      <c r="A119" s="34" t="s">
        <v>166</v>
      </c>
      <c r="B119" s="199" t="s">
        <v>167</v>
      </c>
      <c r="C119" s="199"/>
      <c r="D119" s="25" t="s">
        <v>10</v>
      </c>
      <c r="E119" s="77">
        <v>0</v>
      </c>
      <c r="F119" s="77">
        <v>0</v>
      </c>
      <c r="G119" s="77">
        <v>0</v>
      </c>
      <c r="H119" s="77">
        <v>0</v>
      </c>
      <c r="I119" s="77">
        <v>0</v>
      </c>
      <c r="J119" s="77">
        <v>0</v>
      </c>
      <c r="K119" s="98">
        <v>0</v>
      </c>
      <c r="L119" s="98">
        <v>0</v>
      </c>
      <c r="M119" s="79">
        <v>0</v>
      </c>
      <c r="N119" s="79">
        <v>0</v>
      </c>
      <c r="O119" s="164">
        <v>0</v>
      </c>
      <c r="P119" s="164">
        <v>0</v>
      </c>
      <c r="Q119" s="164">
        <v>0</v>
      </c>
      <c r="R119" s="164">
        <v>0</v>
      </c>
    </row>
    <row r="120" spans="1:18" ht="15" customHeight="1">
      <c r="A120" s="34" t="s">
        <v>168</v>
      </c>
      <c r="B120" s="199" t="s">
        <v>169</v>
      </c>
      <c r="C120" s="199"/>
      <c r="D120" s="25" t="s">
        <v>10</v>
      </c>
      <c r="E120" s="77">
        <v>8760</v>
      </c>
      <c r="F120" s="77">
        <v>8760</v>
      </c>
      <c r="G120" s="77">
        <v>8760</v>
      </c>
      <c r="H120" s="77">
        <v>8760</v>
      </c>
      <c r="I120" s="77">
        <v>8760</v>
      </c>
      <c r="J120" s="77">
        <v>8784</v>
      </c>
      <c r="K120" s="95">
        <v>8760</v>
      </c>
      <c r="L120" s="98">
        <v>8760</v>
      </c>
      <c r="M120" s="75">
        <v>8760</v>
      </c>
      <c r="N120" s="79">
        <v>8760</v>
      </c>
      <c r="O120" s="163">
        <v>8760</v>
      </c>
      <c r="P120" s="164">
        <v>8760</v>
      </c>
      <c r="Q120" s="163">
        <v>8760</v>
      </c>
      <c r="R120" s="164">
        <v>8736</v>
      </c>
    </row>
    <row r="121" spans="1:18" ht="15" customHeight="1" thickBot="1">
      <c r="A121" s="44"/>
      <c r="B121" s="191" t="s">
        <v>13</v>
      </c>
      <c r="C121" s="191"/>
      <c r="D121" s="45"/>
      <c r="E121" s="84">
        <f t="shared" ref="E121" si="166">IF(E120=0,0,(E119/E120))</f>
        <v>0</v>
      </c>
      <c r="F121" s="84">
        <f>IF(F120=0,0,(F119/F120))</f>
        <v>0</v>
      </c>
      <c r="G121" s="84">
        <f t="shared" ref="G121" si="167">IF(G120=0,0,(G119/G120))</f>
        <v>0</v>
      </c>
      <c r="H121" s="84">
        <f>IF(H120=0,0,(H119/H120))</f>
        <v>0</v>
      </c>
      <c r="I121" s="84">
        <f t="shared" ref="I121" si="168">IF(I120=0,0,(I119/I120))</f>
        <v>0</v>
      </c>
      <c r="J121" s="84">
        <f>IF(J120=0,0,(J119/J120))</f>
        <v>0</v>
      </c>
      <c r="K121" s="84">
        <f t="shared" ref="K121" si="169">IF(K120=0,0,(K119/K120))</f>
        <v>0</v>
      </c>
      <c r="L121" s="84">
        <f t="shared" ref="L121:R121" si="170">IF(L120=0,0,(L119/L120))</f>
        <v>0</v>
      </c>
      <c r="M121" s="84">
        <f t="shared" si="170"/>
        <v>0</v>
      </c>
      <c r="N121" s="84">
        <f t="shared" si="170"/>
        <v>0</v>
      </c>
      <c r="O121" s="149">
        <f t="shared" si="170"/>
        <v>0</v>
      </c>
      <c r="P121" s="149">
        <f t="shared" si="170"/>
        <v>0</v>
      </c>
      <c r="Q121" s="149">
        <f t="shared" si="170"/>
        <v>0</v>
      </c>
      <c r="R121" s="149">
        <f t="shared" si="170"/>
        <v>0</v>
      </c>
    </row>
    <row r="122" spans="1:18" s="1" customFormat="1" ht="15" customHeight="1" thickBot="1">
      <c r="A122" s="60" t="s">
        <v>170</v>
      </c>
      <c r="B122" s="61" t="s">
        <v>171</v>
      </c>
      <c r="C122" s="62"/>
      <c r="D122" s="63"/>
      <c r="E122" s="63"/>
      <c r="F122" s="63"/>
      <c r="G122" s="63"/>
      <c r="H122" s="63"/>
      <c r="I122" s="63"/>
      <c r="J122" s="63"/>
      <c r="K122" s="119"/>
      <c r="L122" s="120"/>
      <c r="M122" s="119"/>
      <c r="N122" s="120"/>
      <c r="O122" s="157"/>
      <c r="P122" s="158"/>
      <c r="Q122" s="157"/>
      <c r="R122" s="158"/>
    </row>
    <row r="123" spans="1:18" ht="15" customHeight="1">
      <c r="A123" s="26" t="s">
        <v>172</v>
      </c>
      <c r="B123" s="202" t="s">
        <v>173</v>
      </c>
      <c r="C123" s="202"/>
      <c r="D123" s="52" t="s">
        <v>174</v>
      </c>
      <c r="E123" s="81">
        <v>2068295</v>
      </c>
      <c r="F123" s="81">
        <v>1854798</v>
      </c>
      <c r="G123" s="81">
        <v>2251998.0257865177</v>
      </c>
      <c r="H123" s="81">
        <v>1897218</v>
      </c>
      <c r="I123" s="81">
        <v>2462218.332240887</v>
      </c>
      <c r="J123" s="81">
        <v>2041371</v>
      </c>
      <c r="K123" s="102">
        <v>2632857.1685222047</v>
      </c>
      <c r="L123" s="102">
        <v>1999154</v>
      </c>
      <c r="M123" s="126">
        <v>2311391</v>
      </c>
      <c r="N123" s="126">
        <v>2140956</v>
      </c>
      <c r="O123" s="166">
        <v>2305545</v>
      </c>
      <c r="P123" s="166">
        <v>1984592</v>
      </c>
      <c r="Q123" s="166">
        <v>1964000</v>
      </c>
      <c r="R123" s="166">
        <v>1950574</v>
      </c>
    </row>
    <row r="124" spans="1:18" ht="15" customHeight="1">
      <c r="A124" s="24" t="s">
        <v>175</v>
      </c>
      <c r="B124" s="198" t="s">
        <v>176</v>
      </c>
      <c r="C124" s="198"/>
      <c r="D124" s="38" t="s">
        <v>174</v>
      </c>
      <c r="E124" s="79">
        <v>2357850</v>
      </c>
      <c r="F124" s="79">
        <v>1872554</v>
      </c>
      <c r="G124" s="79">
        <v>2695165.3740000003</v>
      </c>
      <c r="H124" s="79">
        <v>2132959</v>
      </c>
      <c r="I124" s="79">
        <v>3097010.9962000004</v>
      </c>
      <c r="J124" s="79">
        <v>2015405</v>
      </c>
      <c r="K124" s="103">
        <v>3460624.99</v>
      </c>
      <c r="L124" s="103">
        <v>1928601</v>
      </c>
      <c r="M124" s="132">
        <v>689654</v>
      </c>
      <c r="N124" s="80">
        <v>2106795</v>
      </c>
      <c r="O124" s="167">
        <v>703634</v>
      </c>
      <c r="P124" s="167">
        <v>1912247</v>
      </c>
      <c r="Q124" s="167">
        <v>2222803</v>
      </c>
      <c r="R124" s="167">
        <v>1867383</v>
      </c>
    </row>
    <row r="125" spans="1:18" ht="15" customHeight="1">
      <c r="A125" s="24"/>
      <c r="B125" s="64" t="s">
        <v>13</v>
      </c>
      <c r="C125" s="64"/>
      <c r="D125" s="29"/>
      <c r="E125" s="85">
        <f>IF(E124=0,0,(E123/E124))</f>
        <v>0.8771953262506097</v>
      </c>
      <c r="F125" s="85">
        <f>IF(F124=0,0,(F123/F124))</f>
        <v>0.9905177634396658</v>
      </c>
      <c r="G125" s="85">
        <v>0.83556951551519798</v>
      </c>
      <c r="H125" s="85">
        <f t="shared" ref="H125:N125" si="171">IF(H124=0,0,(H123/H124))</f>
        <v>0.88947701291961079</v>
      </c>
      <c r="I125" s="85">
        <f t="shared" si="171"/>
        <v>0.79503054243656313</v>
      </c>
      <c r="J125" s="85">
        <f t="shared" si="171"/>
        <v>1.0128837628169027</v>
      </c>
      <c r="K125" s="83">
        <f t="shared" si="171"/>
        <v>0.76080395192493955</v>
      </c>
      <c r="L125" s="83">
        <f t="shared" si="171"/>
        <v>1.0365824761057367</v>
      </c>
      <c r="M125" s="83">
        <f t="shared" si="171"/>
        <v>3.3515226475885007</v>
      </c>
      <c r="N125" s="83">
        <f t="shared" si="171"/>
        <v>1.0162146767957965</v>
      </c>
      <c r="O125" s="155">
        <f>IF(O124=0,0,(O123/O124))</f>
        <v>3.2766253478370859</v>
      </c>
      <c r="P125" s="155">
        <f>IF(P124=0,0,(P123/P124))</f>
        <v>1.0378324557444722</v>
      </c>
      <c r="Q125" s="155">
        <f>IF(Q124=0,0,(Q123/Q124))</f>
        <v>0.88356907922114558</v>
      </c>
      <c r="R125" s="155">
        <f>IF(R124=0,0,(R123/R124))</f>
        <v>1.0445495112679082</v>
      </c>
    </row>
    <row r="126" spans="1:18" ht="15" customHeight="1">
      <c r="A126" s="24" t="s">
        <v>177</v>
      </c>
      <c r="B126" s="203" t="s">
        <v>178</v>
      </c>
      <c r="C126" s="203"/>
      <c r="D126" s="38" t="s">
        <v>174</v>
      </c>
      <c r="E126" s="86">
        <v>877049</v>
      </c>
      <c r="F126" s="86">
        <v>868316</v>
      </c>
      <c r="G126" s="86">
        <v>964754.39280000015</v>
      </c>
      <c r="H126" s="86">
        <v>705039</v>
      </c>
      <c r="I126" s="86">
        <v>1061229.8320800003</v>
      </c>
      <c r="J126" s="86">
        <v>1040488</v>
      </c>
      <c r="K126" s="123">
        <v>1167352.8152880005</v>
      </c>
      <c r="L126" s="103">
        <v>1009200</v>
      </c>
      <c r="M126" s="133">
        <v>1034023</v>
      </c>
      <c r="N126" s="80">
        <v>968177</v>
      </c>
      <c r="O126" s="173">
        <v>1062769</v>
      </c>
      <c r="P126" s="167">
        <v>926197</v>
      </c>
      <c r="Q126" s="173">
        <v>1007000</v>
      </c>
      <c r="R126" s="167">
        <v>989352</v>
      </c>
    </row>
    <row r="127" spans="1:18" ht="15" customHeight="1">
      <c r="A127" s="24" t="s">
        <v>179</v>
      </c>
      <c r="B127" s="198" t="s">
        <v>180</v>
      </c>
      <c r="C127" s="198"/>
      <c r="D127" s="38" t="s">
        <v>174</v>
      </c>
      <c r="E127" s="79">
        <v>2068295</v>
      </c>
      <c r="F127" s="79">
        <v>1854798</v>
      </c>
      <c r="G127" s="79">
        <v>2251998.0257865177</v>
      </c>
      <c r="H127" s="79">
        <v>1897218</v>
      </c>
      <c r="I127" s="79">
        <v>2462218.332240887</v>
      </c>
      <c r="J127" s="79">
        <v>2041371</v>
      </c>
      <c r="K127" s="103">
        <v>2632857.1685222047</v>
      </c>
      <c r="L127" s="103">
        <v>1999154</v>
      </c>
      <c r="M127" s="80">
        <v>2311391</v>
      </c>
      <c r="N127" s="80">
        <v>2140956</v>
      </c>
      <c r="O127" s="167">
        <v>2305545</v>
      </c>
      <c r="P127" s="167">
        <v>1984592</v>
      </c>
      <c r="Q127" s="167">
        <v>1964000</v>
      </c>
      <c r="R127" s="167">
        <v>1950574</v>
      </c>
    </row>
    <row r="128" spans="1:18" ht="15" customHeight="1">
      <c r="A128" s="24"/>
      <c r="B128" s="64" t="s">
        <v>13</v>
      </c>
      <c r="C128" s="64"/>
      <c r="D128" s="29"/>
      <c r="E128" s="85">
        <f>IF(E127=0,0,(E126/E127))</f>
        <v>0.42404444240304212</v>
      </c>
      <c r="F128" s="85">
        <f>IF(F127=0,0,(F126/F127))</f>
        <v>0.46814585739255704</v>
      </c>
      <c r="G128" s="85">
        <v>0.42839930663929271</v>
      </c>
      <c r="H128" s="85">
        <f t="shared" ref="H128:N128" si="172">IF(H127=0,0,(H126/H127))</f>
        <v>0.37161728383348669</v>
      </c>
      <c r="I128" s="85">
        <f t="shared" si="172"/>
        <v>0.43100557663144579</v>
      </c>
      <c r="J128" s="85">
        <f t="shared" si="172"/>
        <v>0.50970058847705779</v>
      </c>
      <c r="K128" s="83">
        <f t="shared" si="172"/>
        <v>0.44337871011180735</v>
      </c>
      <c r="L128" s="83">
        <f t="shared" si="172"/>
        <v>0.50481353612578117</v>
      </c>
      <c r="M128" s="83">
        <f t="shared" si="172"/>
        <v>0.44735962024599041</v>
      </c>
      <c r="N128" s="83">
        <f t="shared" si="172"/>
        <v>0.45221714038027871</v>
      </c>
      <c r="O128" s="155">
        <f>IF(O127=0,0,(O126/O127))</f>
        <v>0.46096215862193102</v>
      </c>
      <c r="P128" s="155">
        <f>IF(P127=0,0,(P126/P127))</f>
        <v>0.46669390988172882</v>
      </c>
      <c r="Q128" s="155">
        <f>IF(Q127=0,0,(Q126/Q127))</f>
        <v>0.5127291242362525</v>
      </c>
      <c r="R128" s="155">
        <f>IF(R127=0,0,(R126/R127))</f>
        <v>0.50721069797915896</v>
      </c>
    </row>
    <row r="129" spans="1:18" ht="15" customHeight="1">
      <c r="A129" s="24" t="s">
        <v>181</v>
      </c>
      <c r="B129" s="198" t="s">
        <v>173</v>
      </c>
      <c r="C129" s="198"/>
      <c r="D129" s="38" t="s">
        <v>10</v>
      </c>
      <c r="E129" s="79">
        <v>2068295</v>
      </c>
      <c r="F129" s="79">
        <v>1854798</v>
      </c>
      <c r="G129" s="79">
        <v>2251998.0257865177</v>
      </c>
      <c r="H129" s="79">
        <v>1897218</v>
      </c>
      <c r="I129" s="79">
        <v>2462218.332240887</v>
      </c>
      <c r="J129" s="79">
        <v>2041371</v>
      </c>
      <c r="K129" s="103">
        <v>2632857.1685222047</v>
      </c>
      <c r="L129" s="103">
        <v>1999154</v>
      </c>
      <c r="M129" s="80">
        <v>2311391</v>
      </c>
      <c r="N129" s="80">
        <v>2140956</v>
      </c>
      <c r="O129" s="167">
        <v>2305545</v>
      </c>
      <c r="P129" s="167">
        <v>1984592</v>
      </c>
      <c r="Q129" s="167">
        <v>1964000</v>
      </c>
      <c r="R129" s="167">
        <v>1950574</v>
      </c>
    </row>
    <row r="130" spans="1:18" ht="15" customHeight="1">
      <c r="A130" s="24" t="s">
        <v>182</v>
      </c>
      <c r="B130" s="198" t="s">
        <v>183</v>
      </c>
      <c r="C130" s="198"/>
      <c r="D130" s="38" t="s">
        <v>10</v>
      </c>
      <c r="E130" s="79">
        <v>116</v>
      </c>
      <c r="F130" s="79">
        <v>110</v>
      </c>
      <c r="G130" s="79">
        <v>116</v>
      </c>
      <c r="H130" s="79">
        <v>105</v>
      </c>
      <c r="I130" s="79">
        <v>116</v>
      </c>
      <c r="J130" s="79">
        <v>108</v>
      </c>
      <c r="K130" s="103">
        <v>116</v>
      </c>
      <c r="L130" s="103">
        <v>105</v>
      </c>
      <c r="M130" s="80">
        <v>101</v>
      </c>
      <c r="N130" s="80">
        <v>98</v>
      </c>
      <c r="O130" s="167">
        <v>101</v>
      </c>
      <c r="P130" s="167">
        <v>95</v>
      </c>
      <c r="Q130" s="167">
        <v>103</v>
      </c>
      <c r="R130" s="167">
        <v>95</v>
      </c>
    </row>
    <row r="131" spans="1:18" ht="15" customHeight="1">
      <c r="A131" s="24"/>
      <c r="B131" s="64" t="s">
        <v>13</v>
      </c>
      <c r="C131" s="64"/>
      <c r="D131" s="29"/>
      <c r="E131" s="85">
        <f>IF(E130=0,0,(E129/E130))</f>
        <v>17830.129310344826</v>
      </c>
      <c r="F131" s="85">
        <f>IF(F130=0,0,(F129/F130))</f>
        <v>16861.8</v>
      </c>
      <c r="G131" s="85">
        <v>19413.776084366531</v>
      </c>
      <c r="H131" s="85">
        <f t="shared" ref="H131:N131" si="173">IF(H130=0,0,(H129/H130))</f>
        <v>18068.742857142857</v>
      </c>
      <c r="I131" s="85">
        <f t="shared" si="173"/>
        <v>21226.020105524887</v>
      </c>
      <c r="J131" s="85">
        <f t="shared" si="173"/>
        <v>18901.583333333332</v>
      </c>
      <c r="K131" s="83">
        <f t="shared" si="173"/>
        <v>22697.044556225905</v>
      </c>
      <c r="L131" s="83">
        <f t="shared" si="173"/>
        <v>19039.561904761904</v>
      </c>
      <c r="M131" s="83">
        <f t="shared" si="173"/>
        <v>22885.059405940596</v>
      </c>
      <c r="N131" s="83">
        <f t="shared" si="173"/>
        <v>21846.489795918369</v>
      </c>
      <c r="O131" s="155">
        <f>IF(O130=0,0,(O129/O130))</f>
        <v>22827.178217821784</v>
      </c>
      <c r="P131" s="155">
        <f>IF(P130=0,0,(P129/P130))</f>
        <v>20890.442105263159</v>
      </c>
      <c r="Q131" s="155">
        <f>IF(Q130=0,0,(Q129/Q130))</f>
        <v>19067.961165048542</v>
      </c>
      <c r="R131" s="155">
        <f>IF(R130=0,0,(R129/R130))</f>
        <v>20532.357894736841</v>
      </c>
    </row>
    <row r="132" spans="1:18" ht="15" customHeight="1">
      <c r="A132" s="24" t="s">
        <v>184</v>
      </c>
      <c r="B132" s="203" t="s">
        <v>173</v>
      </c>
      <c r="C132" s="203"/>
      <c r="D132" s="38" t="s">
        <v>174</v>
      </c>
      <c r="E132" s="79">
        <v>2068295</v>
      </c>
      <c r="F132" s="79">
        <v>1854798</v>
      </c>
      <c r="G132" s="79">
        <v>2251998.0257865177</v>
      </c>
      <c r="H132" s="79">
        <v>1897218</v>
      </c>
      <c r="I132" s="79">
        <v>2462218.332240887</v>
      </c>
      <c r="J132" s="79">
        <v>2041371</v>
      </c>
      <c r="K132" s="103">
        <v>2632857.1685222047</v>
      </c>
      <c r="L132" s="103">
        <v>1999154</v>
      </c>
      <c r="M132" s="80">
        <v>2311391</v>
      </c>
      <c r="N132" s="80">
        <v>2106795</v>
      </c>
      <c r="O132" s="167">
        <v>2305545</v>
      </c>
      <c r="P132" s="167">
        <v>1984592</v>
      </c>
      <c r="Q132" s="167">
        <v>1964000</v>
      </c>
      <c r="R132" s="167">
        <v>1950574</v>
      </c>
    </row>
    <row r="133" spans="1:18" ht="15" customHeight="1">
      <c r="A133" s="24" t="s">
        <v>185</v>
      </c>
      <c r="B133" s="203" t="s">
        <v>186</v>
      </c>
      <c r="C133" s="203"/>
      <c r="D133" s="38" t="s">
        <v>38</v>
      </c>
      <c r="E133" s="79">
        <v>5658000</v>
      </c>
      <c r="F133" s="79">
        <v>7244821</v>
      </c>
      <c r="G133" s="79">
        <v>5158000</v>
      </c>
      <c r="H133" s="79">
        <v>6548426</v>
      </c>
      <c r="I133" s="79">
        <v>4858000</v>
      </c>
      <c r="J133" s="79">
        <v>7266521</v>
      </c>
      <c r="K133" s="103">
        <v>4558000</v>
      </c>
      <c r="L133" s="103">
        <v>7152383</v>
      </c>
      <c r="M133" s="80">
        <v>7032000</v>
      </c>
      <c r="N133" s="80">
        <v>6523959</v>
      </c>
      <c r="O133" s="167">
        <v>6890000</v>
      </c>
      <c r="P133" s="167">
        <v>6572870</v>
      </c>
      <c r="Q133" s="167">
        <v>6556109</v>
      </c>
      <c r="R133" s="167">
        <f>R25</f>
        <v>6557804</v>
      </c>
    </row>
    <row r="134" spans="1:18" ht="15" customHeight="1">
      <c r="A134" s="24"/>
      <c r="B134" s="64" t="s">
        <v>13</v>
      </c>
      <c r="C134" s="64"/>
      <c r="D134" s="29"/>
      <c r="E134" s="89">
        <f>IF(E133=0,0,(E132/E133))</f>
        <v>0.36555231530576177</v>
      </c>
      <c r="F134" s="89">
        <f>IF(F133=0,0,(F132/F133))</f>
        <v>0.25601709138155382</v>
      </c>
      <c r="G134" s="89">
        <v>0.43660295187796</v>
      </c>
      <c r="H134" s="89">
        <f t="shared" ref="H134:N134" si="174">IF(H133=0,0,(H132/H133))</f>
        <v>0.28972122461183802</v>
      </c>
      <c r="I134" s="89">
        <f t="shared" si="174"/>
        <v>0.50683786172105538</v>
      </c>
      <c r="J134" s="89">
        <f t="shared" si="174"/>
        <v>0.28092824613043849</v>
      </c>
      <c r="K134" s="118">
        <f t="shared" si="174"/>
        <v>0.57763430638925073</v>
      </c>
      <c r="L134" s="118">
        <f t="shared" si="174"/>
        <v>0.27950880147218066</v>
      </c>
      <c r="M134" s="118">
        <f t="shared" si="174"/>
        <v>0.32869610352673495</v>
      </c>
      <c r="N134" s="118">
        <f t="shared" si="174"/>
        <v>0.3229319804125072</v>
      </c>
      <c r="O134" s="156">
        <f>IF(O133=0,0,(O132/O133))</f>
        <v>0.33462191582002904</v>
      </c>
      <c r="P134" s="156">
        <f>IF(P133=0,0,(P132/P133))</f>
        <v>0.30193690123188194</v>
      </c>
      <c r="Q134" s="156">
        <f>IF(Q133=0,0,(Q132/Q133))</f>
        <v>0.29956792969732504</v>
      </c>
      <c r="R134" s="156">
        <f>IF(R133=0,0,(R132/R133))</f>
        <v>0.29744316847530056</v>
      </c>
    </row>
    <row r="135" spans="1:18" ht="15" customHeight="1">
      <c r="A135" s="34" t="s">
        <v>187</v>
      </c>
      <c r="B135" s="203" t="s">
        <v>173</v>
      </c>
      <c r="C135" s="203"/>
      <c r="D135" s="38" t="s">
        <v>174</v>
      </c>
      <c r="E135" s="79">
        <v>2068295</v>
      </c>
      <c r="F135" s="79">
        <v>1854798</v>
      </c>
      <c r="G135" s="79">
        <v>2251998.0257865177</v>
      </c>
      <c r="H135" s="79">
        <v>1897218</v>
      </c>
      <c r="I135" s="79">
        <v>2462218.332240887</v>
      </c>
      <c r="J135" s="79">
        <v>2041371</v>
      </c>
      <c r="K135" s="103">
        <v>2632857.1685222047</v>
      </c>
      <c r="L135" s="103">
        <v>1999154</v>
      </c>
      <c r="M135" s="80">
        <v>2311391</v>
      </c>
      <c r="N135" s="80">
        <v>2140956</v>
      </c>
      <c r="O135" s="167">
        <v>2305545</v>
      </c>
      <c r="P135" s="167">
        <v>1984592</v>
      </c>
      <c r="Q135" s="167">
        <v>1964000</v>
      </c>
      <c r="R135" s="167">
        <v>1950574</v>
      </c>
    </row>
    <row r="136" spans="1:18" ht="15" customHeight="1">
      <c r="A136" s="34" t="s">
        <v>188</v>
      </c>
      <c r="B136" s="218" t="s">
        <v>189</v>
      </c>
      <c r="C136" s="218"/>
      <c r="D136" s="38" t="s">
        <v>38</v>
      </c>
      <c r="E136" s="79">
        <v>1956360</v>
      </c>
      <c r="F136" s="79">
        <v>1692868</v>
      </c>
      <c r="G136" s="79">
        <v>2001260</v>
      </c>
      <c r="H136" s="79">
        <v>1797925</v>
      </c>
      <c r="I136" s="79">
        <v>2069580</v>
      </c>
      <c r="J136" s="79">
        <v>1758068</v>
      </c>
      <c r="K136" s="107">
        <v>2110326</v>
      </c>
      <c r="L136" s="107">
        <v>1771416</v>
      </c>
      <c r="M136" s="128">
        <v>1781206</v>
      </c>
      <c r="N136" s="128">
        <v>1807200</v>
      </c>
      <c r="O136" s="169">
        <v>1782443</v>
      </c>
      <c r="P136" s="169">
        <v>1743664</v>
      </c>
      <c r="Q136" s="169">
        <v>2114189</v>
      </c>
      <c r="R136" s="169">
        <v>1726097</v>
      </c>
    </row>
    <row r="137" spans="1:18" ht="15" customHeight="1">
      <c r="A137" s="34"/>
      <c r="B137" s="64" t="s">
        <v>13</v>
      </c>
      <c r="C137" s="64"/>
      <c r="D137" s="29"/>
      <c r="E137" s="85">
        <f>IF(E136=0,0,(E135/E136))</f>
        <v>1.0572159520742603</v>
      </c>
      <c r="F137" s="85">
        <f>IF(F136=0,0,(F135/F136))</f>
        <v>1.0956542388420125</v>
      </c>
      <c r="G137" s="85">
        <v>1.125290080142769</v>
      </c>
      <c r="H137" s="85">
        <f t="shared" ref="H137:N137" si="175">IF(H136=0,0,(H135/H136))</f>
        <v>1.0552264415923913</v>
      </c>
      <c r="I137" s="85">
        <f t="shared" si="175"/>
        <v>1.1897188474187455</v>
      </c>
      <c r="J137" s="85">
        <f t="shared" si="175"/>
        <v>1.1611445063558405</v>
      </c>
      <c r="K137" s="83">
        <f t="shared" si="175"/>
        <v>1.2476068477203071</v>
      </c>
      <c r="L137" s="83">
        <f t="shared" si="175"/>
        <v>1.1285626865739047</v>
      </c>
      <c r="M137" s="83">
        <f t="shared" si="175"/>
        <v>1.2976550719007234</v>
      </c>
      <c r="N137" s="83">
        <f t="shared" si="175"/>
        <v>1.1846812749003983</v>
      </c>
      <c r="O137" s="155">
        <f>IF(O136=0,0,(O135/O136))</f>
        <v>1.2934747422498223</v>
      </c>
      <c r="P137" s="155">
        <f>IF(P136=0,0,(P135/P136))</f>
        <v>1.1381734095559695</v>
      </c>
      <c r="Q137" s="155">
        <f>IF(Q136=0,0,(Q135/Q136))</f>
        <v>0.92896141262678034</v>
      </c>
      <c r="R137" s="155">
        <f>IF(R136=0,0,(R135/R136))</f>
        <v>1.1300488906475128</v>
      </c>
    </row>
    <row r="138" spans="1:18" ht="15" customHeight="1">
      <c r="A138" s="34" t="s">
        <v>190</v>
      </c>
      <c r="B138" s="216" t="s">
        <v>191</v>
      </c>
      <c r="C138" s="216"/>
      <c r="D138" s="38" t="s">
        <v>192</v>
      </c>
      <c r="E138" s="79">
        <v>1841068</v>
      </c>
      <c r="F138" s="79">
        <v>1699521</v>
      </c>
      <c r="G138" s="79">
        <v>1749014.1344999999</v>
      </c>
      <c r="H138" s="79">
        <v>268120</v>
      </c>
      <c r="I138" s="79">
        <v>1661563.4277749998</v>
      </c>
      <c r="J138" s="79">
        <v>1566000</v>
      </c>
      <c r="K138" s="98">
        <v>1578485.2563862498</v>
      </c>
      <c r="L138" s="98">
        <v>1622755</v>
      </c>
      <c r="M138" s="79">
        <v>1750110</v>
      </c>
      <c r="N138" s="79">
        <v>1532096</v>
      </c>
      <c r="O138" s="164">
        <v>1776110</v>
      </c>
      <c r="P138" s="164">
        <v>1127521</v>
      </c>
      <c r="Q138" s="164">
        <v>154125</v>
      </c>
      <c r="R138" s="164">
        <v>1001717</v>
      </c>
    </row>
    <row r="139" spans="1:18" ht="15" customHeight="1">
      <c r="A139" s="24" t="s">
        <v>193</v>
      </c>
      <c r="B139" s="218" t="s">
        <v>189</v>
      </c>
      <c r="C139" s="218"/>
      <c r="D139" s="38" t="s">
        <v>38</v>
      </c>
      <c r="E139" s="79">
        <v>1956360</v>
      </c>
      <c r="F139" s="79">
        <v>1692868</v>
      </c>
      <c r="G139" s="79">
        <v>2001260</v>
      </c>
      <c r="H139" s="79">
        <v>1797925</v>
      </c>
      <c r="I139" s="79">
        <v>2069580</v>
      </c>
      <c r="J139" s="79">
        <v>1758068</v>
      </c>
      <c r="K139" s="107">
        <v>2110326</v>
      </c>
      <c r="L139" s="107">
        <v>1771416</v>
      </c>
      <c r="M139" s="128">
        <v>1781206</v>
      </c>
      <c r="N139" s="128">
        <v>1807200</v>
      </c>
      <c r="O139" s="169">
        <v>1782443</v>
      </c>
      <c r="P139" s="169">
        <v>1743664</v>
      </c>
      <c r="Q139" s="169">
        <v>2114189</v>
      </c>
      <c r="R139" s="169">
        <v>1726097</v>
      </c>
    </row>
    <row r="140" spans="1:18" ht="15" customHeight="1">
      <c r="A140" s="34"/>
      <c r="B140" s="64" t="s">
        <v>13</v>
      </c>
      <c r="C140" s="64"/>
      <c r="D140" s="29"/>
      <c r="E140" s="85">
        <f>IF(E139=0,0,(E138/E139))</f>
        <v>0.94106810607454661</v>
      </c>
      <c r="F140" s="85">
        <f>IF(F139=0,0,(F138/F139))</f>
        <v>1.0039300169889205</v>
      </c>
      <c r="G140" s="85">
        <v>0.87395647467095738</v>
      </c>
      <c r="H140" s="85">
        <f t="shared" ref="H140:N140" si="176">IF(H139=0,0,(H138/H139))</f>
        <v>0.14912746638486032</v>
      </c>
      <c r="I140" s="85">
        <f t="shared" si="176"/>
        <v>0.80285054347983642</v>
      </c>
      <c r="J140" s="85">
        <f t="shared" si="176"/>
        <v>0.89075052842097124</v>
      </c>
      <c r="K140" s="83">
        <f t="shared" si="176"/>
        <v>0.74798171296105431</v>
      </c>
      <c r="L140" s="83">
        <f t="shared" si="176"/>
        <v>0.91607787216554437</v>
      </c>
      <c r="M140" s="83">
        <f t="shared" si="176"/>
        <v>0.98254216525208204</v>
      </c>
      <c r="N140" s="83">
        <f t="shared" si="176"/>
        <v>0.84777335104028329</v>
      </c>
      <c r="O140" s="155">
        <f>IF(O139=0,0,(O138/O139))</f>
        <v>0.99644701120877355</v>
      </c>
      <c r="P140" s="155">
        <f>IF(P139=0,0,(P138/P139))</f>
        <v>0.64663891667201934</v>
      </c>
      <c r="Q140" s="155">
        <f>IF(Q139=0,0,(Q138/Q139))</f>
        <v>7.2900294155347517E-2</v>
      </c>
      <c r="R140" s="155">
        <f>IF(R139=0,0,(R138/R139))</f>
        <v>0.58033644690883535</v>
      </c>
    </row>
    <row r="141" spans="1:18" ht="15" customHeight="1">
      <c r="A141" s="34" t="s">
        <v>194</v>
      </c>
      <c r="B141" s="216" t="s">
        <v>195</v>
      </c>
      <c r="C141" s="216"/>
      <c r="D141" s="38" t="s">
        <v>174</v>
      </c>
      <c r="E141" s="79">
        <v>238401</v>
      </c>
      <c r="F141" s="79">
        <v>190869</v>
      </c>
      <c r="G141" s="79">
        <v>266932.63298651739</v>
      </c>
      <c r="H141" s="79">
        <v>198390</v>
      </c>
      <c r="I141" s="79">
        <v>298932.40016088646</v>
      </c>
      <c r="J141" s="79">
        <v>206000</v>
      </c>
      <c r="K141" s="98">
        <v>334819.09323420416</v>
      </c>
      <c r="L141" s="98">
        <v>242988</v>
      </c>
      <c r="M141" s="79">
        <v>276533</v>
      </c>
      <c r="N141" s="79">
        <v>276480</v>
      </c>
      <c r="O141" s="164">
        <v>269876</v>
      </c>
      <c r="P141" s="164">
        <v>201187</v>
      </c>
      <c r="Q141" s="164">
        <v>34000</v>
      </c>
      <c r="R141" s="164">
        <v>159668</v>
      </c>
    </row>
    <row r="142" spans="1:18" ht="15" customHeight="1">
      <c r="A142" s="34" t="s">
        <v>196</v>
      </c>
      <c r="B142" s="203" t="s">
        <v>173</v>
      </c>
      <c r="C142" s="203"/>
      <c r="D142" s="38" t="s">
        <v>174</v>
      </c>
      <c r="E142" s="79">
        <v>2068295</v>
      </c>
      <c r="F142" s="79">
        <v>1854798</v>
      </c>
      <c r="G142" s="79">
        <v>2251998.0257865177</v>
      </c>
      <c r="H142" s="79">
        <v>1897218</v>
      </c>
      <c r="I142" s="79">
        <v>2462218.332240887</v>
      </c>
      <c r="J142" s="79">
        <v>2041371</v>
      </c>
      <c r="K142" s="103">
        <v>2632857.1685222047</v>
      </c>
      <c r="L142" s="103">
        <v>1999154</v>
      </c>
      <c r="M142" s="80">
        <v>2311391</v>
      </c>
      <c r="N142" s="80">
        <v>2140956</v>
      </c>
      <c r="O142" s="167">
        <v>2305545</v>
      </c>
      <c r="P142" s="167">
        <v>1984592</v>
      </c>
      <c r="Q142" s="167">
        <v>1964000</v>
      </c>
      <c r="R142" s="167">
        <v>1950574</v>
      </c>
    </row>
    <row r="143" spans="1:18" ht="15" customHeight="1">
      <c r="A143" s="34"/>
      <c r="B143" s="64" t="s">
        <v>13</v>
      </c>
      <c r="C143" s="64"/>
      <c r="D143" s="29"/>
      <c r="E143" s="89">
        <f>IF(E142=0,0,(E141/E142))</f>
        <v>0.11526450530509429</v>
      </c>
      <c r="F143" s="89">
        <f>IF(F142=0,0,(F141/F142))</f>
        <v>0.10290554550953797</v>
      </c>
      <c r="G143" s="89">
        <v>0.11853146846933416</v>
      </c>
      <c r="H143" s="89">
        <f t="shared" ref="H143:N143" si="177">IF(H142=0,0,(H141/H142))</f>
        <v>0.10456890035831412</v>
      </c>
      <c r="I143" s="89">
        <f t="shared" si="177"/>
        <v>0.1214077550502296</v>
      </c>
      <c r="J143" s="89">
        <f t="shared" si="177"/>
        <v>0.100912572971792</v>
      </c>
      <c r="K143" s="89">
        <f t="shared" si="177"/>
        <v>0.12716948615261747</v>
      </c>
      <c r="L143" s="89">
        <f t="shared" si="177"/>
        <v>0.12154541370999933</v>
      </c>
      <c r="M143" s="89">
        <f t="shared" si="177"/>
        <v>0.11963921292416557</v>
      </c>
      <c r="N143" s="89">
        <f t="shared" si="177"/>
        <v>0.12913857174084847</v>
      </c>
      <c r="O143" s="153">
        <f>IF(O142=0,0,(O141/O142))</f>
        <v>0.11705518651772141</v>
      </c>
      <c r="P143" s="153">
        <f>IF(P142=0,0,(P141/P142))</f>
        <v>0.1013744890637471</v>
      </c>
      <c r="Q143" s="153">
        <f>IF(Q142=0,0,(Q141/Q142))</f>
        <v>1.7311608961303463E-2</v>
      </c>
      <c r="R143" s="153">
        <f>IF(R142=0,0,(R141/R142))</f>
        <v>8.1856930318972773E-2</v>
      </c>
    </row>
    <row r="144" spans="1:18" ht="15" customHeight="1">
      <c r="A144" s="34" t="s">
        <v>197</v>
      </c>
      <c r="B144" s="175" t="s">
        <v>198</v>
      </c>
      <c r="C144" s="175"/>
      <c r="D144" s="57" t="s">
        <v>174</v>
      </c>
      <c r="E144" s="82">
        <v>436500</v>
      </c>
      <c r="F144" s="82">
        <v>366000</v>
      </c>
      <c r="G144" s="82">
        <v>436500</v>
      </c>
      <c r="H144" s="82">
        <v>309186</v>
      </c>
      <c r="I144" s="82">
        <v>436500</v>
      </c>
      <c r="J144" s="82">
        <v>779378</v>
      </c>
      <c r="K144" s="98">
        <v>436500</v>
      </c>
      <c r="L144" s="98">
        <v>614182</v>
      </c>
      <c r="M144" s="79">
        <v>520000</v>
      </c>
      <c r="N144" s="79">
        <v>675238</v>
      </c>
      <c r="O144" s="164">
        <v>480000</v>
      </c>
      <c r="P144" s="164">
        <v>420341</v>
      </c>
      <c r="Q144" s="164">
        <v>754422</v>
      </c>
      <c r="R144" s="164">
        <v>916665</v>
      </c>
    </row>
    <row r="145" spans="1:18" ht="15" customHeight="1">
      <c r="A145" s="34" t="s">
        <v>199</v>
      </c>
      <c r="B145" s="198" t="s">
        <v>176</v>
      </c>
      <c r="C145" s="198"/>
      <c r="D145" s="25" t="s">
        <v>174</v>
      </c>
      <c r="E145" s="77">
        <v>2357850</v>
      </c>
      <c r="F145" s="77">
        <v>1872554</v>
      </c>
      <c r="G145" s="77">
        <v>2695165.3740000003</v>
      </c>
      <c r="H145" s="77">
        <v>2002653</v>
      </c>
      <c r="I145" s="77">
        <v>3097010.9962000004</v>
      </c>
      <c r="J145" s="77">
        <v>2015405</v>
      </c>
      <c r="K145" s="103">
        <v>3460624.99</v>
      </c>
      <c r="L145" s="103">
        <v>1928601</v>
      </c>
      <c r="M145" s="80">
        <v>689654</v>
      </c>
      <c r="N145" s="80">
        <v>2106795</v>
      </c>
      <c r="O145" s="167">
        <v>703634</v>
      </c>
      <c r="P145" s="167">
        <v>1912247</v>
      </c>
      <c r="Q145" s="167">
        <v>2222803</v>
      </c>
      <c r="R145" s="167">
        <v>1867383</v>
      </c>
    </row>
    <row r="146" spans="1:18" ht="15" customHeight="1" thickBot="1">
      <c r="A146" s="65"/>
      <c r="B146" s="66" t="s">
        <v>13</v>
      </c>
      <c r="C146" s="66"/>
      <c r="D146" s="45"/>
      <c r="E146" s="84">
        <f>IF(E145=0,0,(E144/E145))</f>
        <v>0.18512628029772887</v>
      </c>
      <c r="F146" s="84">
        <f>IF(F145=0,0,(F144/F145))</f>
        <v>0.19545497753335819</v>
      </c>
      <c r="G146" s="84">
        <v>0.16195666663384492</v>
      </c>
      <c r="H146" s="84">
        <f t="shared" ref="H146:N146" si="178">IF(H145=0,0,(H144/H145))</f>
        <v>0.15438820404733122</v>
      </c>
      <c r="I146" s="84">
        <f t="shared" si="178"/>
        <v>0.14094234748781354</v>
      </c>
      <c r="J146" s="84">
        <f t="shared" si="178"/>
        <v>0.38671036342571347</v>
      </c>
      <c r="K146" s="84">
        <f t="shared" si="178"/>
        <v>0.1261332855369573</v>
      </c>
      <c r="L146" s="84">
        <f t="shared" si="178"/>
        <v>0.31845985768958951</v>
      </c>
      <c r="M146" s="84">
        <f t="shared" si="178"/>
        <v>0.75400128180217907</v>
      </c>
      <c r="N146" s="84">
        <f t="shared" si="178"/>
        <v>0.3205048426638567</v>
      </c>
      <c r="O146" s="149">
        <f>IF(O145=0,0,(O144/O145))</f>
        <v>0.68217283417231123</v>
      </c>
      <c r="P146" s="149">
        <f>IF(P145=0,0,(P144/P145))</f>
        <v>0.21981522261507011</v>
      </c>
      <c r="Q146" s="149">
        <f>IF(Q145=0,0,(Q144/Q145))</f>
        <v>0.33940119749703412</v>
      </c>
      <c r="R146" s="149">
        <f>IF(R145=0,0,(R144/R145))</f>
        <v>0.49088215968550641</v>
      </c>
    </row>
    <row r="147" spans="1:18" ht="15" customHeight="1" thickBot="1">
      <c r="A147" s="36" t="s">
        <v>200</v>
      </c>
      <c r="B147" s="186" t="s">
        <v>201</v>
      </c>
      <c r="C147" s="187"/>
      <c r="D147" s="37"/>
      <c r="E147" s="37"/>
      <c r="F147" s="37"/>
      <c r="G147" s="37"/>
      <c r="H147" s="37"/>
      <c r="I147" s="37"/>
      <c r="J147" s="37"/>
      <c r="K147" s="104"/>
      <c r="L147" s="105"/>
      <c r="M147" s="104"/>
      <c r="N147" s="105"/>
      <c r="O147" s="143"/>
      <c r="P147" s="144"/>
      <c r="Q147" s="143"/>
      <c r="R147" s="144"/>
    </row>
    <row r="148" spans="1:18" ht="15" customHeight="1">
      <c r="A148" s="33" t="s">
        <v>202</v>
      </c>
      <c r="B148" s="217" t="s">
        <v>203</v>
      </c>
      <c r="C148" s="217"/>
      <c r="D148" s="67" t="s">
        <v>10</v>
      </c>
      <c r="E148" s="91">
        <v>30</v>
      </c>
      <c r="F148" s="91">
        <v>49</v>
      </c>
      <c r="G148" s="91">
        <v>25</v>
      </c>
      <c r="H148" s="91">
        <v>95</v>
      </c>
      <c r="I148" s="91">
        <v>25</v>
      </c>
      <c r="J148" s="91">
        <v>119</v>
      </c>
      <c r="K148" s="99">
        <v>20</v>
      </c>
      <c r="L148" s="99">
        <v>116</v>
      </c>
      <c r="M148" s="81">
        <v>95</v>
      </c>
      <c r="N148" s="81">
        <v>200</v>
      </c>
      <c r="O148" s="165">
        <v>90</v>
      </c>
      <c r="P148" s="165">
        <v>162</v>
      </c>
      <c r="Q148" s="165">
        <v>145</v>
      </c>
      <c r="R148" s="165">
        <v>132</v>
      </c>
    </row>
    <row r="149" spans="1:18" ht="15" customHeight="1">
      <c r="A149" s="34" t="s">
        <v>204</v>
      </c>
      <c r="B149" s="175" t="s">
        <v>205</v>
      </c>
      <c r="C149" s="175"/>
      <c r="D149" s="57" t="s">
        <v>10</v>
      </c>
      <c r="E149" s="82">
        <v>30</v>
      </c>
      <c r="F149" s="82">
        <v>49</v>
      </c>
      <c r="G149" s="82">
        <v>25</v>
      </c>
      <c r="H149" s="82">
        <v>95</v>
      </c>
      <c r="I149" s="82">
        <v>25</v>
      </c>
      <c r="J149" s="82">
        <v>119</v>
      </c>
      <c r="K149" s="98">
        <v>20</v>
      </c>
      <c r="L149" s="98">
        <v>116</v>
      </c>
      <c r="M149" s="79">
        <v>95</v>
      </c>
      <c r="N149" s="79">
        <v>200</v>
      </c>
      <c r="O149" s="164">
        <v>90</v>
      </c>
      <c r="P149" s="164">
        <v>162</v>
      </c>
      <c r="Q149" s="164">
        <v>145</v>
      </c>
      <c r="R149" s="164">
        <v>132</v>
      </c>
    </row>
    <row r="150" spans="1:18" ht="15" customHeight="1" thickBot="1">
      <c r="A150" s="44"/>
      <c r="B150" s="66" t="s">
        <v>13</v>
      </c>
      <c r="C150" s="66"/>
      <c r="D150" s="68"/>
      <c r="E150" s="92">
        <f t="shared" ref="E150" si="179">IF(E149=0,0,(E148/E149))</f>
        <v>1</v>
      </c>
      <c r="F150" s="92">
        <f>IF(F149=0,0,(F148/F149))</f>
        <v>1</v>
      </c>
      <c r="G150" s="92">
        <f t="shared" ref="G150" si="180">IF(G149=0,0,(G148/G149))</f>
        <v>1</v>
      </c>
      <c r="H150" s="92">
        <f>IF(H149=0,0,(H148/H149))</f>
        <v>1</v>
      </c>
      <c r="I150" s="92">
        <f t="shared" ref="I150" si="181">IF(I149=0,0,(I148/I149))</f>
        <v>1</v>
      </c>
      <c r="J150" s="92">
        <f>IF(J149=0,0,(J148/J149))</f>
        <v>1</v>
      </c>
      <c r="K150" s="84">
        <f t="shared" ref="K150" si="182">IF(K149=0,0,(K148/K149))</f>
        <v>1</v>
      </c>
      <c r="L150" s="84">
        <f t="shared" ref="L150:R150" si="183">IF(L149=0,0,(L148/L149))</f>
        <v>1</v>
      </c>
      <c r="M150" s="84">
        <f t="shared" si="183"/>
        <v>1</v>
      </c>
      <c r="N150" s="84">
        <f t="shared" si="183"/>
        <v>1</v>
      </c>
      <c r="O150" s="149">
        <f t="shared" si="183"/>
        <v>1</v>
      </c>
      <c r="P150" s="149">
        <f t="shared" si="183"/>
        <v>1</v>
      </c>
      <c r="Q150" s="149">
        <f t="shared" si="183"/>
        <v>1</v>
      </c>
      <c r="R150" s="149">
        <f t="shared" si="183"/>
        <v>1</v>
      </c>
    </row>
    <row r="151" spans="1:18" ht="15" customHeight="1" thickBot="1">
      <c r="A151" s="36" t="s">
        <v>206</v>
      </c>
      <c r="B151" s="69" t="s">
        <v>207</v>
      </c>
      <c r="C151" s="70"/>
      <c r="D151" s="70"/>
      <c r="E151" s="70"/>
      <c r="F151" s="70"/>
      <c r="G151" s="70"/>
      <c r="H151" s="70"/>
      <c r="I151" s="70"/>
      <c r="J151" s="70"/>
      <c r="K151" s="121"/>
      <c r="L151" s="122"/>
      <c r="M151" s="121"/>
      <c r="N151" s="122"/>
      <c r="O151" s="159"/>
      <c r="P151" s="160"/>
      <c r="Q151" s="159"/>
      <c r="R151" s="160"/>
    </row>
    <row r="152" spans="1:18" ht="30" customHeight="1">
      <c r="A152" s="33" t="s">
        <v>208</v>
      </c>
      <c r="B152" s="217" t="s">
        <v>209</v>
      </c>
      <c r="C152" s="217"/>
      <c r="D152" s="27" t="s">
        <v>10</v>
      </c>
      <c r="E152" s="78">
        <v>40</v>
      </c>
      <c r="F152" s="78">
        <v>32</v>
      </c>
      <c r="G152" s="78">
        <v>45</v>
      </c>
      <c r="H152" s="78">
        <v>23</v>
      </c>
      <c r="I152" s="78">
        <v>50</v>
      </c>
      <c r="J152" s="78">
        <v>18</v>
      </c>
      <c r="K152" s="99">
        <v>55</v>
      </c>
      <c r="L152" s="99">
        <v>15</v>
      </c>
      <c r="M152" s="81">
        <v>17</v>
      </c>
      <c r="N152" s="81">
        <v>12</v>
      </c>
      <c r="O152" s="165">
        <v>15</v>
      </c>
      <c r="P152" s="165">
        <v>19</v>
      </c>
      <c r="Q152" s="165">
        <v>25</v>
      </c>
      <c r="R152" s="165">
        <v>19</v>
      </c>
    </row>
    <row r="153" spans="1:18" ht="15" customHeight="1">
      <c r="A153" s="34" t="s">
        <v>210</v>
      </c>
      <c r="B153" s="175" t="s">
        <v>211</v>
      </c>
      <c r="C153" s="175"/>
      <c r="D153" s="25" t="s">
        <v>10</v>
      </c>
      <c r="E153" s="77">
        <v>40</v>
      </c>
      <c r="F153" s="77">
        <v>32</v>
      </c>
      <c r="G153" s="77">
        <v>45</v>
      </c>
      <c r="H153" s="77">
        <v>23</v>
      </c>
      <c r="I153" s="77">
        <v>50</v>
      </c>
      <c r="J153" s="77">
        <v>24</v>
      </c>
      <c r="K153" s="98">
        <v>55</v>
      </c>
      <c r="L153" s="98">
        <v>17</v>
      </c>
      <c r="M153" s="79">
        <v>17</v>
      </c>
      <c r="N153" s="79">
        <v>12</v>
      </c>
      <c r="O153" s="164">
        <v>15</v>
      </c>
      <c r="P153" s="164">
        <v>22</v>
      </c>
      <c r="Q153" s="164">
        <v>25</v>
      </c>
      <c r="R153" s="164">
        <v>20</v>
      </c>
    </row>
    <row r="154" spans="1:18" ht="15" customHeight="1">
      <c r="A154" s="34"/>
      <c r="B154" s="64" t="s">
        <v>13</v>
      </c>
      <c r="C154" s="64"/>
      <c r="D154" s="29"/>
      <c r="E154" s="85">
        <f t="shared" ref="E154" si="184">IF(E153=0,0,(E152/E153))</f>
        <v>1</v>
      </c>
      <c r="F154" s="85">
        <f>IF(F153=0,0,(F152/F153))</f>
        <v>1</v>
      </c>
      <c r="G154" s="85">
        <f t="shared" ref="G154" si="185">IF(G153=0,0,(G152/G153))</f>
        <v>1</v>
      </c>
      <c r="H154" s="85">
        <f>IF(H153=0,0,(H152/H153))</f>
        <v>1</v>
      </c>
      <c r="I154" s="85">
        <f t="shared" ref="I154" si="186">IF(I153=0,0,(I152/I153))</f>
        <v>1</v>
      </c>
      <c r="J154" s="85">
        <f>IF(J153=0,0,(J152/J153))</f>
        <v>0.75</v>
      </c>
      <c r="K154" s="85">
        <f t="shared" ref="K154" si="187">IF(K153=0,0,(K152/K153))</f>
        <v>1</v>
      </c>
      <c r="L154" s="85">
        <f t="shared" ref="L154:R154" si="188">IF(L153=0,0,(L152/L153))</f>
        <v>0.88235294117647056</v>
      </c>
      <c r="M154" s="85">
        <f t="shared" si="188"/>
        <v>1</v>
      </c>
      <c r="N154" s="85">
        <f t="shared" si="188"/>
        <v>1</v>
      </c>
      <c r="O154" s="140">
        <f t="shared" si="188"/>
        <v>1</v>
      </c>
      <c r="P154" s="140">
        <f t="shared" si="188"/>
        <v>0.86363636363636365</v>
      </c>
      <c r="Q154" s="140">
        <f t="shared" si="188"/>
        <v>1</v>
      </c>
      <c r="R154" s="140">
        <f t="shared" si="188"/>
        <v>0.95</v>
      </c>
    </row>
    <row r="155" spans="1:18" ht="30" customHeight="1">
      <c r="A155" s="34" t="s">
        <v>212</v>
      </c>
      <c r="B155" s="175" t="s">
        <v>213</v>
      </c>
      <c r="C155" s="175"/>
      <c r="D155" s="38" t="s">
        <v>10</v>
      </c>
      <c r="E155" s="79">
        <v>22</v>
      </c>
      <c r="F155" s="79">
        <v>18</v>
      </c>
      <c r="G155" s="79">
        <v>22</v>
      </c>
      <c r="H155" s="79">
        <v>9</v>
      </c>
      <c r="I155" s="79">
        <v>24</v>
      </c>
      <c r="J155" s="79">
        <v>11</v>
      </c>
      <c r="K155" s="98">
        <v>26</v>
      </c>
      <c r="L155" s="98">
        <v>4</v>
      </c>
      <c r="M155" s="79">
        <v>5</v>
      </c>
      <c r="N155" s="79">
        <v>6</v>
      </c>
      <c r="O155" s="164">
        <v>5</v>
      </c>
      <c r="P155" s="164">
        <v>12</v>
      </c>
      <c r="Q155" s="164">
        <v>15</v>
      </c>
      <c r="R155" s="164">
        <v>10</v>
      </c>
    </row>
    <row r="156" spans="1:18" ht="15" customHeight="1">
      <c r="A156" s="34" t="s">
        <v>214</v>
      </c>
      <c r="B156" s="175" t="s">
        <v>215</v>
      </c>
      <c r="C156" s="175"/>
      <c r="D156" s="38" t="s">
        <v>10</v>
      </c>
      <c r="E156" s="79">
        <v>22</v>
      </c>
      <c r="F156" s="79">
        <v>18</v>
      </c>
      <c r="G156" s="79">
        <v>22</v>
      </c>
      <c r="H156" s="79">
        <v>9</v>
      </c>
      <c r="I156" s="79">
        <v>24</v>
      </c>
      <c r="J156" s="79">
        <v>12</v>
      </c>
      <c r="K156" s="98">
        <v>26</v>
      </c>
      <c r="L156" s="98">
        <v>5</v>
      </c>
      <c r="M156" s="79">
        <v>5</v>
      </c>
      <c r="N156" s="79">
        <v>7</v>
      </c>
      <c r="O156" s="164">
        <v>5</v>
      </c>
      <c r="P156" s="164">
        <v>12</v>
      </c>
      <c r="Q156" s="164">
        <v>15</v>
      </c>
      <c r="R156" s="164">
        <v>11</v>
      </c>
    </row>
    <row r="157" spans="1:18" ht="15" customHeight="1" thickBot="1">
      <c r="A157" s="44"/>
      <c r="B157" s="191" t="s">
        <v>13</v>
      </c>
      <c r="C157" s="191"/>
      <c r="D157" s="45"/>
      <c r="E157" s="93">
        <f t="shared" ref="E157" si="189">IF(E156=0,0,(E155/E156))</f>
        <v>1</v>
      </c>
      <c r="F157" s="93">
        <f>IF(F156=0,0,(F155/F156))</f>
        <v>1</v>
      </c>
      <c r="G157" s="93">
        <f t="shared" ref="G157" si="190">IF(G156=0,0,(G155/G156))</f>
        <v>1</v>
      </c>
      <c r="H157" s="93">
        <f>IF(H156=0,0,(H155/H156))</f>
        <v>1</v>
      </c>
      <c r="I157" s="93">
        <f t="shared" ref="I157" si="191">IF(I156=0,0,(I155/I156))</f>
        <v>1</v>
      </c>
      <c r="J157" s="93">
        <f>IF(J156=0,0,(J155/J156))</f>
        <v>0.91666666666666663</v>
      </c>
      <c r="K157" s="93">
        <f t="shared" ref="K157" si="192">IF(K156=0,0,(K155/K156))</f>
        <v>1</v>
      </c>
      <c r="L157" s="93">
        <f t="shared" ref="L157:R157" si="193">IF(L156=0,0,(L155/L156))</f>
        <v>0.8</v>
      </c>
      <c r="M157" s="93">
        <f t="shared" si="193"/>
        <v>1</v>
      </c>
      <c r="N157" s="93">
        <f t="shared" si="193"/>
        <v>0.8571428571428571</v>
      </c>
      <c r="O157" s="161">
        <f t="shared" si="193"/>
        <v>1</v>
      </c>
      <c r="P157" s="161">
        <f t="shared" si="193"/>
        <v>1</v>
      </c>
      <c r="Q157" s="161">
        <f t="shared" si="193"/>
        <v>1</v>
      </c>
      <c r="R157" s="161">
        <f t="shared" si="193"/>
        <v>0.90909090909090906</v>
      </c>
    </row>
    <row r="158" spans="1:18" ht="15" customHeight="1" thickBot="1">
      <c r="A158" s="36" t="s">
        <v>216</v>
      </c>
      <c r="B158" s="69" t="s">
        <v>217</v>
      </c>
      <c r="C158" s="70"/>
      <c r="D158" s="70"/>
      <c r="E158" s="70"/>
      <c r="F158" s="70"/>
      <c r="G158" s="70"/>
      <c r="H158" s="70"/>
      <c r="I158" s="70"/>
      <c r="J158" s="70"/>
      <c r="K158" s="121"/>
      <c r="L158" s="122"/>
      <c r="M158" s="121"/>
      <c r="N158" s="122"/>
      <c r="O158" s="159"/>
      <c r="P158" s="160"/>
      <c r="Q158" s="159"/>
      <c r="R158" s="160"/>
    </row>
    <row r="159" spans="1:18" ht="15" customHeight="1">
      <c r="A159" s="33" t="s">
        <v>218</v>
      </c>
      <c r="B159" s="217" t="s">
        <v>219</v>
      </c>
      <c r="C159" s="217"/>
      <c r="D159" s="27" t="s">
        <v>10</v>
      </c>
      <c r="E159" s="78">
        <v>60</v>
      </c>
      <c r="F159" s="78">
        <v>56</v>
      </c>
      <c r="G159" s="78">
        <v>60</v>
      </c>
      <c r="H159" s="78">
        <v>62</v>
      </c>
      <c r="I159" s="78">
        <v>60</v>
      </c>
      <c r="J159" s="78">
        <v>66</v>
      </c>
      <c r="K159" s="102">
        <v>60</v>
      </c>
      <c r="L159" s="102">
        <v>33</v>
      </c>
      <c r="M159" s="126">
        <v>33</v>
      </c>
      <c r="N159" s="126">
        <v>35</v>
      </c>
      <c r="O159" s="166">
        <v>33</v>
      </c>
      <c r="P159" s="166">
        <v>32</v>
      </c>
      <c r="Q159" s="166">
        <v>71</v>
      </c>
      <c r="R159" s="166">
        <v>75</v>
      </c>
    </row>
    <row r="160" spans="1:18" ht="15" customHeight="1">
      <c r="A160" s="34" t="s">
        <v>220</v>
      </c>
      <c r="B160" s="175" t="s">
        <v>221</v>
      </c>
      <c r="C160" s="175"/>
      <c r="D160" s="25" t="s">
        <v>10</v>
      </c>
      <c r="E160" s="77">
        <v>160</v>
      </c>
      <c r="F160" s="77">
        <v>22114</v>
      </c>
      <c r="G160" s="77">
        <v>165</v>
      </c>
      <c r="H160" s="77">
        <v>24446</v>
      </c>
      <c r="I160" s="77">
        <v>175</v>
      </c>
      <c r="J160" s="77">
        <v>24864</v>
      </c>
      <c r="K160" s="98">
        <v>180</v>
      </c>
      <c r="L160" s="98">
        <v>25213</v>
      </c>
      <c r="M160" s="79">
        <v>25269</v>
      </c>
      <c r="N160" s="79">
        <v>24684</v>
      </c>
      <c r="O160" s="164">
        <v>25293</v>
      </c>
      <c r="P160" s="164">
        <v>23124</v>
      </c>
      <c r="Q160" s="164">
        <v>25000</v>
      </c>
      <c r="R160" s="164">
        <v>23198</v>
      </c>
    </row>
    <row r="161" spans="1:18" ht="15" customHeight="1">
      <c r="A161" s="34"/>
      <c r="B161" s="64" t="s">
        <v>13</v>
      </c>
      <c r="C161" s="64"/>
      <c r="D161" s="29"/>
      <c r="E161" s="85">
        <f t="shared" ref="E161" si="194">IF(E160=0,0,(E159/E160))</f>
        <v>0.375</v>
      </c>
      <c r="F161" s="85">
        <f>IF(F160=0,0,(F159/F160))</f>
        <v>2.5323324590756984E-3</v>
      </c>
      <c r="G161" s="85">
        <f t="shared" ref="G161" si="195">IF(G160=0,0,(G159/G160))</f>
        <v>0.36363636363636365</v>
      </c>
      <c r="H161" s="85">
        <f>IF(H160=0,0,(H159/H160))</f>
        <v>2.5362022416755298E-3</v>
      </c>
      <c r="I161" s="85">
        <f t="shared" ref="I161" si="196">IF(I160=0,0,(I159/I160))</f>
        <v>0.34285714285714286</v>
      </c>
      <c r="J161" s="85">
        <f>IF(J160=0,0,(J159/J160))</f>
        <v>2.6544401544401543E-3</v>
      </c>
      <c r="K161" s="85">
        <f t="shared" ref="K161" si="197">IF(K160=0,0,(K159/K160))</f>
        <v>0.33333333333333331</v>
      </c>
      <c r="L161" s="85">
        <f t="shared" ref="L161:R161" si="198">IF(L160=0,0,(L159/L160))</f>
        <v>1.3088486098441279E-3</v>
      </c>
      <c r="M161" s="85">
        <f t="shared" si="198"/>
        <v>1.3059479995251098E-3</v>
      </c>
      <c r="N161" s="85">
        <f t="shared" si="198"/>
        <v>1.4179225409171933E-3</v>
      </c>
      <c r="O161" s="140">
        <f t="shared" si="198"/>
        <v>1.3047088127149805E-3</v>
      </c>
      <c r="P161" s="140">
        <f t="shared" si="198"/>
        <v>1.3838436256702993E-3</v>
      </c>
      <c r="Q161" s="140">
        <f t="shared" si="198"/>
        <v>2.8400000000000001E-3</v>
      </c>
      <c r="R161" s="140">
        <f t="shared" si="198"/>
        <v>3.2330373308043798E-3</v>
      </c>
    </row>
    <row r="162" spans="1:18" ht="15" customHeight="1">
      <c r="A162" s="34" t="s">
        <v>222</v>
      </c>
      <c r="B162" s="175" t="s">
        <v>223</v>
      </c>
      <c r="C162" s="175"/>
      <c r="D162" s="25" t="s">
        <v>10</v>
      </c>
      <c r="E162" s="77">
        <v>43</v>
      </c>
      <c r="F162" s="77">
        <v>49</v>
      </c>
      <c r="G162" s="77">
        <v>43</v>
      </c>
      <c r="H162" s="77">
        <v>44</v>
      </c>
      <c r="I162" s="77">
        <v>43</v>
      </c>
      <c r="J162" s="77">
        <v>43</v>
      </c>
      <c r="K162" s="103">
        <v>43</v>
      </c>
      <c r="L162" s="103">
        <v>25</v>
      </c>
      <c r="M162" s="80">
        <v>25</v>
      </c>
      <c r="N162" s="80">
        <v>21</v>
      </c>
      <c r="O162" s="167">
        <v>25</v>
      </c>
      <c r="P162" s="167">
        <v>7</v>
      </c>
      <c r="Q162" s="167">
        <v>32</v>
      </c>
      <c r="R162" s="167">
        <v>5</v>
      </c>
    </row>
    <row r="163" spans="1:18" ht="15" customHeight="1">
      <c r="A163" s="34" t="s">
        <v>224</v>
      </c>
      <c r="B163" s="175" t="s">
        <v>225</v>
      </c>
      <c r="C163" s="175"/>
      <c r="D163" s="25" t="s">
        <v>10</v>
      </c>
      <c r="E163" s="77">
        <v>40</v>
      </c>
      <c r="F163" s="77">
        <v>20844</v>
      </c>
      <c r="G163" s="77">
        <v>45</v>
      </c>
      <c r="H163" s="77">
        <v>21316</v>
      </c>
      <c r="I163" s="77">
        <v>50</v>
      </c>
      <c r="J163" s="77">
        <v>21656</v>
      </c>
      <c r="K163" s="95">
        <v>50</v>
      </c>
      <c r="L163" s="95">
        <v>21925</v>
      </c>
      <c r="M163" s="75">
        <v>21968</v>
      </c>
      <c r="N163" s="75">
        <v>21274</v>
      </c>
      <c r="O163" s="163">
        <v>21982</v>
      </c>
      <c r="P163" s="163">
        <v>19775</v>
      </c>
      <c r="Q163" s="163">
        <v>21560</v>
      </c>
      <c r="R163" s="163">
        <v>20095</v>
      </c>
    </row>
    <row r="164" spans="1:18" ht="15" customHeight="1" thickBot="1">
      <c r="A164" s="55"/>
      <c r="B164" s="66" t="s">
        <v>13</v>
      </c>
      <c r="C164" s="66"/>
      <c r="D164" s="56"/>
      <c r="E164" s="90">
        <f t="shared" ref="E164" si="199">IF(E163=0,0,(E162/E163))</f>
        <v>1.075</v>
      </c>
      <c r="F164" s="90">
        <f>IF(F163=0,0,(F162/F163))</f>
        <v>2.3507963922471693E-3</v>
      </c>
      <c r="G164" s="90">
        <f t="shared" ref="G164" si="200">IF(G163=0,0,(G162/G163))</f>
        <v>0.9555555555555556</v>
      </c>
      <c r="H164" s="90">
        <f>IF(H163=0,0,(H162/H163))</f>
        <v>2.0641771439294425E-3</v>
      </c>
      <c r="I164" s="90">
        <f t="shared" ref="I164" si="201">IF(I163=0,0,(I162/I163))</f>
        <v>0.86</v>
      </c>
      <c r="J164" s="90">
        <f>IF(J163=0,0,(J162/J163))</f>
        <v>1.985592907277429E-3</v>
      </c>
      <c r="K164" s="90">
        <f t="shared" ref="K164" si="202">IF(K163=0,0,(K162/K163))</f>
        <v>0.86</v>
      </c>
      <c r="L164" s="90">
        <f t="shared" ref="L164:R164" si="203">IF(L163=0,0,(L162/L163))</f>
        <v>1.1402508551881414E-3</v>
      </c>
      <c r="M164" s="90">
        <f t="shared" si="203"/>
        <v>1.1380189366351056E-3</v>
      </c>
      <c r="N164" s="90">
        <f t="shared" si="203"/>
        <v>9.8712042869230038E-4</v>
      </c>
      <c r="O164" s="154">
        <f t="shared" si="203"/>
        <v>1.1372941497588937E-3</v>
      </c>
      <c r="P164" s="154">
        <f t="shared" si="203"/>
        <v>3.5398230088495576E-4</v>
      </c>
      <c r="Q164" s="154">
        <f t="shared" si="203"/>
        <v>1.484230055658627E-3</v>
      </c>
      <c r="R164" s="154">
        <f t="shared" si="203"/>
        <v>2.488181139586962E-4</v>
      </c>
    </row>
    <row r="165" spans="1:18">
      <c r="M165" s="134"/>
      <c r="N165" s="134"/>
    </row>
    <row r="166" spans="1:18">
      <c r="A166" s="135"/>
      <c r="B166" s="136"/>
      <c r="C166" s="136"/>
      <c r="D166" s="136"/>
      <c r="E166" s="136"/>
      <c r="F166" s="136"/>
      <c r="G166" s="136"/>
      <c r="H166" s="136"/>
      <c r="I166" s="136"/>
      <c r="J166" s="136"/>
      <c r="K166" s="136"/>
      <c r="L166" s="136"/>
      <c r="M166" s="136"/>
    </row>
    <row r="167" spans="1:18">
      <c r="K167" s="35"/>
      <c r="L167" s="35"/>
    </row>
  </sheetData>
  <mergeCells count="143">
    <mergeCell ref="B159:C159"/>
    <mergeCell ref="B160:C160"/>
    <mergeCell ref="B162:C162"/>
    <mergeCell ref="B163:C163"/>
    <mergeCell ref="B149:C149"/>
    <mergeCell ref="B152:C152"/>
    <mergeCell ref="B153:C153"/>
    <mergeCell ref="B155:C155"/>
    <mergeCell ref="B156:C156"/>
    <mergeCell ref="B157:C157"/>
    <mergeCell ref="B141:C141"/>
    <mergeCell ref="B142:C142"/>
    <mergeCell ref="B144:C144"/>
    <mergeCell ref="B145:C145"/>
    <mergeCell ref="B147:C147"/>
    <mergeCell ref="B148:C148"/>
    <mergeCell ref="B132:C132"/>
    <mergeCell ref="B133:C133"/>
    <mergeCell ref="B135:C135"/>
    <mergeCell ref="B136:C136"/>
    <mergeCell ref="B138:C138"/>
    <mergeCell ref="B139:C139"/>
    <mergeCell ref="B123:C123"/>
    <mergeCell ref="B124:C124"/>
    <mergeCell ref="B126:C126"/>
    <mergeCell ref="B127:C127"/>
    <mergeCell ref="B129:C129"/>
    <mergeCell ref="B130:C130"/>
    <mergeCell ref="B116:C116"/>
    <mergeCell ref="B117:C117"/>
    <mergeCell ref="B118:C118"/>
    <mergeCell ref="B119:C119"/>
    <mergeCell ref="B120:C120"/>
    <mergeCell ref="B121:C121"/>
    <mergeCell ref="B110:C110"/>
    <mergeCell ref="B111:C111"/>
    <mergeCell ref="B112:C112"/>
    <mergeCell ref="B113:C113"/>
    <mergeCell ref="B114:C114"/>
    <mergeCell ref="B115:C115"/>
    <mergeCell ref="B104:C104"/>
    <mergeCell ref="B105:C105"/>
    <mergeCell ref="B106:C106"/>
    <mergeCell ref="B107:C107"/>
    <mergeCell ref="B108:C108"/>
    <mergeCell ref="B109:C109"/>
    <mergeCell ref="B98:C98"/>
    <mergeCell ref="B99:C99"/>
    <mergeCell ref="B100:C100"/>
    <mergeCell ref="B101:C101"/>
    <mergeCell ref="B102:C102"/>
    <mergeCell ref="B103:C103"/>
    <mergeCell ref="B92:C92"/>
    <mergeCell ref="B93:C93"/>
    <mergeCell ref="B94:C94"/>
    <mergeCell ref="B95:C95"/>
    <mergeCell ref="B96:C96"/>
    <mergeCell ref="B97:C97"/>
    <mergeCell ref="B86:C86"/>
    <mergeCell ref="B87:C87"/>
    <mergeCell ref="B88:C88"/>
    <mergeCell ref="B89:C89"/>
    <mergeCell ref="B90:C90"/>
    <mergeCell ref="B91:C91"/>
    <mergeCell ref="B80:C80"/>
    <mergeCell ref="B81:C81"/>
    <mergeCell ref="B82:C82"/>
    <mergeCell ref="B83:C83"/>
    <mergeCell ref="B84:C84"/>
    <mergeCell ref="B85:C85"/>
    <mergeCell ref="B74:C74"/>
    <mergeCell ref="B75:C75"/>
    <mergeCell ref="B76:C76"/>
    <mergeCell ref="B77:C77"/>
    <mergeCell ref="B78:C78"/>
    <mergeCell ref="B79:C79"/>
    <mergeCell ref="B67:C67"/>
    <mergeCell ref="B68:C68"/>
    <mergeCell ref="B69:C69"/>
    <mergeCell ref="B71:C71"/>
    <mergeCell ref="B72:C72"/>
    <mergeCell ref="B73:C73"/>
    <mergeCell ref="B61:C61"/>
    <mergeCell ref="B62:C62"/>
    <mergeCell ref="B63:C63"/>
    <mergeCell ref="B64:C64"/>
    <mergeCell ref="B65:C65"/>
    <mergeCell ref="B66:C66"/>
    <mergeCell ref="B54:C54"/>
    <mergeCell ref="B55:C55"/>
    <mergeCell ref="B56:C56"/>
    <mergeCell ref="B57:C57"/>
    <mergeCell ref="B58:C58"/>
    <mergeCell ref="B60:C60"/>
    <mergeCell ref="B48:C48"/>
    <mergeCell ref="B49:C49"/>
    <mergeCell ref="B50:C50"/>
    <mergeCell ref="B51:C51"/>
    <mergeCell ref="B52:C52"/>
    <mergeCell ref="B53:C53"/>
    <mergeCell ref="B41:C41"/>
    <mergeCell ref="B43:C43"/>
    <mergeCell ref="B44:C44"/>
    <mergeCell ref="B45:C45"/>
    <mergeCell ref="B46:C46"/>
    <mergeCell ref="B47:C47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6:C16"/>
    <mergeCell ref="B18:C18"/>
    <mergeCell ref="B19:C19"/>
    <mergeCell ref="B20:C20"/>
    <mergeCell ref="B21:C21"/>
    <mergeCell ref="B22:C22"/>
    <mergeCell ref="B9:C9"/>
    <mergeCell ref="B11:C11"/>
    <mergeCell ref="B12:C12"/>
    <mergeCell ref="B13:C13"/>
    <mergeCell ref="B14:C14"/>
    <mergeCell ref="B15:C15"/>
    <mergeCell ref="A1:L1"/>
    <mergeCell ref="B5:C5"/>
    <mergeCell ref="B6:C6"/>
    <mergeCell ref="B7:C7"/>
    <mergeCell ref="B8:C8"/>
    <mergeCell ref="A2:N2"/>
    <mergeCell ref="A3:N3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80" fitToHeight="4" orientation="landscape" r:id="rId1"/>
  <headerFooter alignWithMargins="0">
    <oddFooter>&amp;R&amp;P</oddFooter>
  </headerFooter>
  <rowBreaks count="4" manualBreakCount="4">
    <brk id="40" max="17" man="1"/>
    <brk id="70" max="17" man="1"/>
    <brk id="106" max="17" man="1"/>
    <brk id="142" max="1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 Целеви нива</vt:lpstr>
      <vt:lpstr>' Целеви нива'!Print_Area</vt:lpstr>
      <vt:lpstr>' Целеви нива'!Print_Titles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cp:lastPrinted>2015-06-25T13:18:56Z</cp:lastPrinted>
  <dcterms:created xsi:type="dcterms:W3CDTF">2014-07-28T11:45:22Z</dcterms:created>
  <dcterms:modified xsi:type="dcterms:W3CDTF">2017-12-12T09:30:21Z</dcterms:modified>
</cp:coreProperties>
</file>